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nhind.sharepoint.com/sites/NAFS-Finance/treasury/Shared Documents/Treasury Reporting/Retail ABS/Monthly Reporting/Webpage Files/February Activity - March '26 Web Site Updates/"/>
    </mc:Choice>
  </mc:AlternateContent>
  <xr:revisionPtr revIDLastSave="611" documentId="13_ncr:4000b_{FDD47D7B-362D-48FF-BAFE-2BFCF2A182CB}" xr6:coauthVersionLast="47" xr6:coauthVersionMax="47" xr10:uidLastSave="{F9F9C312-53E0-4FB3-8807-7C1C9253E34F}"/>
  <bookViews>
    <workbookView xWindow="-120" yWindow="-120" windowWidth="29040" windowHeight="15720" xr2:uid="{00000000-000D-0000-FFFF-FFFF00000000}"/>
  </bookViews>
  <sheets>
    <sheet name="CPR" sheetId="1" r:id="rId1"/>
    <sheet name="Chart EXTERNAL" sheetId="3" r:id="rId2"/>
    <sheet name="Scheduled cash flows" sheetId="5" state="hidden" r:id="rId3"/>
  </sheets>
  <definedNames>
    <definedName name="_xlnm.Print_Area" localSheetId="0">CPR!$A$175:$L$807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12" i="1" l="1"/>
  <c r="C1412" i="1"/>
  <c r="C1401" i="1"/>
  <c r="C1385" i="1"/>
  <c r="C1363" i="1"/>
  <c r="C1336" i="1"/>
  <c r="C1305" i="1"/>
  <c r="C1270" i="1"/>
  <c r="C1232" i="1"/>
  <c r="C1189" i="1"/>
  <c r="C1142" i="1"/>
  <c r="C1092" i="1"/>
  <c r="C1411" i="1"/>
  <c r="F1411" i="1" s="1"/>
  <c r="A1411" i="1"/>
  <c r="A1412" i="1" s="1"/>
  <c r="C1410" i="1"/>
  <c r="C1400" i="1"/>
  <c r="C1384" i="1"/>
  <c r="C1362" i="1"/>
  <c r="C1335" i="1"/>
  <c r="C1304" i="1"/>
  <c r="C1269" i="1"/>
  <c r="C1231" i="1"/>
  <c r="C1188" i="1"/>
  <c r="C1141" i="1"/>
  <c r="C1091" i="1"/>
  <c r="C1036" i="1"/>
  <c r="C1399" i="1"/>
  <c r="C1383" i="1"/>
  <c r="C1361" i="1"/>
  <c r="C1334" i="1"/>
  <c r="C1303" i="1"/>
  <c r="C1268" i="1"/>
  <c r="C1230" i="1"/>
  <c r="C1187" i="1"/>
  <c r="C1140" i="1"/>
  <c r="C1090" i="1"/>
  <c r="C1035" i="1"/>
  <c r="C1398" i="1"/>
  <c r="C1382" i="1"/>
  <c r="C1360" i="1"/>
  <c r="C1333" i="1"/>
  <c r="C1302" i="1"/>
  <c r="C1267" i="1"/>
  <c r="C1229" i="1"/>
  <c r="C1186" i="1"/>
  <c r="C1139" i="1"/>
  <c r="C1089" i="1"/>
  <c r="C1034" i="1"/>
  <c r="C1397" i="1"/>
  <c r="C1381" i="1"/>
  <c r="C1359" i="1"/>
  <c r="C1332" i="1"/>
  <c r="C1301" i="1"/>
  <c r="C1266" i="1"/>
  <c r="C1228" i="1"/>
  <c r="C1185" i="1"/>
  <c r="C1138" i="1"/>
  <c r="C1088" i="1"/>
  <c r="C1033" i="1"/>
  <c r="E1395" i="1"/>
  <c r="E1396" i="1" s="1"/>
  <c r="E1397" i="1" s="1"/>
  <c r="E1398" i="1" s="1"/>
  <c r="E1399" i="1" s="1"/>
  <c r="E1400" i="1" s="1"/>
  <c r="E1401" i="1" s="1"/>
  <c r="C1396" i="1"/>
  <c r="C1380" i="1"/>
  <c r="C1358" i="1"/>
  <c r="C1331" i="1"/>
  <c r="C1300" i="1"/>
  <c r="C1265" i="1"/>
  <c r="C1227" i="1"/>
  <c r="C1184" i="1"/>
  <c r="C1137" i="1"/>
  <c r="C1087" i="1"/>
  <c r="C1032" i="1"/>
  <c r="C976" i="1"/>
  <c r="C1395" i="1"/>
  <c r="C1379" i="1"/>
  <c r="C1357" i="1"/>
  <c r="C1330" i="1"/>
  <c r="C1299" i="1"/>
  <c r="C1264" i="1"/>
  <c r="C1226" i="1"/>
  <c r="C1183" i="1"/>
  <c r="C1136" i="1"/>
  <c r="C1086" i="1"/>
  <c r="C1031" i="1"/>
  <c r="C975" i="1"/>
  <c r="C1394" i="1"/>
  <c r="F1394" i="1" s="1"/>
  <c r="A1394" i="1"/>
  <c r="A1395" i="1" s="1"/>
  <c r="A1396" i="1" s="1"/>
  <c r="A1397" i="1" s="1"/>
  <c r="A1398" i="1" s="1"/>
  <c r="A1399" i="1" s="1"/>
  <c r="A1400" i="1" s="1"/>
  <c r="A1401" i="1" s="1"/>
  <c r="C1378" i="1"/>
  <c r="C1356" i="1"/>
  <c r="C1329" i="1"/>
  <c r="C1298" i="1"/>
  <c r="C1263" i="1"/>
  <c r="C1225" i="1"/>
  <c r="C1182" i="1"/>
  <c r="C1135" i="1"/>
  <c r="C1085" i="1"/>
  <c r="C1030" i="1"/>
  <c r="C974" i="1"/>
  <c r="C1224" i="1"/>
  <c r="C1393" i="1"/>
  <c r="C1377" i="1"/>
  <c r="C1355" i="1"/>
  <c r="C1328" i="1"/>
  <c r="C1297" i="1"/>
  <c r="C1262" i="1"/>
  <c r="C1181" i="1"/>
  <c r="C1134" i="1"/>
  <c r="C1084" i="1"/>
  <c r="C1029" i="1"/>
  <c r="C973" i="1"/>
  <c r="F1412" i="1" l="1"/>
  <c r="F1401" i="1"/>
  <c r="F1400" i="1"/>
  <c r="F1399" i="1"/>
  <c r="F1398" i="1"/>
  <c r="F1397" i="1"/>
  <c r="F1396" i="1"/>
  <c r="F1395" i="1"/>
  <c r="C1376" i="1"/>
  <c r="C1354" i="1"/>
  <c r="C1327" i="1"/>
  <c r="C1296" i="1"/>
  <c r="C1261" i="1"/>
  <c r="C1223" i="1"/>
  <c r="C1180" i="1"/>
  <c r="C1133" i="1"/>
  <c r="C1083" i="1"/>
  <c r="C1028" i="1"/>
  <c r="C972" i="1"/>
  <c r="C1375" i="1"/>
  <c r="C1374" i="1"/>
  <c r="E1375" i="1"/>
  <c r="E1376" i="1" s="1"/>
  <c r="E1377" i="1" s="1"/>
  <c r="A1374" i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C1353" i="1"/>
  <c r="C1326" i="1"/>
  <c r="C1295" i="1"/>
  <c r="C1260" i="1"/>
  <c r="C1222" i="1"/>
  <c r="C1179" i="1"/>
  <c r="C1132" i="1"/>
  <c r="C1082" i="1"/>
  <c r="C1027" i="1"/>
  <c r="C971" i="1"/>
  <c r="F1377" i="1" l="1"/>
  <c r="E1378" i="1"/>
  <c r="F1376" i="1"/>
  <c r="F1375" i="1"/>
  <c r="F1374" i="1"/>
  <c r="C1373" i="1"/>
  <c r="C1352" i="1"/>
  <c r="C1325" i="1"/>
  <c r="C1294" i="1"/>
  <c r="C1259" i="1"/>
  <c r="C1221" i="1"/>
  <c r="C1178" i="1"/>
  <c r="C1131" i="1"/>
  <c r="C1081" i="1"/>
  <c r="C1026" i="1"/>
  <c r="C970" i="1"/>
  <c r="C1351" i="1"/>
  <c r="C1324" i="1"/>
  <c r="C1293" i="1"/>
  <c r="C1258" i="1"/>
  <c r="C1220" i="1"/>
  <c r="C1177" i="1"/>
  <c r="C1130" i="1"/>
  <c r="C1080" i="1"/>
  <c r="C1025" i="1"/>
  <c r="C969" i="1"/>
  <c r="C914" i="1"/>
  <c r="C1350" i="1"/>
  <c r="C1323" i="1"/>
  <c r="C1292" i="1"/>
  <c r="C1257" i="1"/>
  <c r="C1219" i="1"/>
  <c r="C1176" i="1"/>
  <c r="C1129" i="1"/>
  <c r="C1079" i="1"/>
  <c r="C1024" i="1"/>
  <c r="C968" i="1"/>
  <c r="C913" i="1"/>
  <c r="C1126" i="1"/>
  <c r="C1127" i="1"/>
  <c r="C1128" i="1"/>
  <c r="C1349" i="1"/>
  <c r="C1322" i="1"/>
  <c r="C1291" i="1"/>
  <c r="C1256" i="1"/>
  <c r="C1218" i="1"/>
  <c r="C1175" i="1"/>
  <c r="C1078" i="1"/>
  <c r="C1023" i="1"/>
  <c r="C967" i="1"/>
  <c r="C912" i="1"/>
  <c r="C1348" i="1"/>
  <c r="C1321" i="1"/>
  <c r="C1290" i="1"/>
  <c r="C1255" i="1"/>
  <c r="C1217" i="1"/>
  <c r="C1174" i="1"/>
  <c r="C1077" i="1"/>
  <c r="C1022" i="1"/>
  <c r="C966" i="1"/>
  <c r="C911" i="1"/>
  <c r="E1347" i="1"/>
  <c r="E1348" i="1" s="1"/>
  <c r="E1349" i="1" s="1"/>
  <c r="E1350" i="1" s="1"/>
  <c r="E1351" i="1" s="1"/>
  <c r="E1352" i="1" s="1"/>
  <c r="E1353" i="1" s="1"/>
  <c r="C1347" i="1"/>
  <c r="C1320" i="1"/>
  <c r="C1289" i="1"/>
  <c r="C1254" i="1"/>
  <c r="C1216" i="1"/>
  <c r="C1173" i="1"/>
  <c r="C1076" i="1"/>
  <c r="C1021" i="1"/>
  <c r="C965" i="1"/>
  <c r="C910" i="1"/>
  <c r="A1346" i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C1346" i="1"/>
  <c r="F1346" i="1" s="1"/>
  <c r="C1345" i="1"/>
  <c r="C1319" i="1"/>
  <c r="C1288" i="1"/>
  <c r="C1253" i="1"/>
  <c r="C1215" i="1"/>
  <c r="C1172" i="1"/>
  <c r="C1125" i="1"/>
  <c r="C1075" i="1"/>
  <c r="C1020" i="1"/>
  <c r="C964" i="1"/>
  <c r="C909" i="1"/>
  <c r="C1318" i="1"/>
  <c r="C1287" i="1"/>
  <c r="C1252" i="1"/>
  <c r="C1214" i="1"/>
  <c r="C1171" i="1"/>
  <c r="C1124" i="1"/>
  <c r="C1074" i="1"/>
  <c r="C1019" i="1"/>
  <c r="C963" i="1"/>
  <c r="C908" i="1"/>
  <c r="C1317" i="1"/>
  <c r="C1286" i="1"/>
  <c r="C1251" i="1"/>
  <c r="C1213" i="1"/>
  <c r="C1170" i="1"/>
  <c r="C1123" i="1"/>
  <c r="C1073" i="1"/>
  <c r="C1018" i="1"/>
  <c r="C962" i="1"/>
  <c r="C907" i="1"/>
  <c r="A1316" i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E1316" i="1"/>
  <c r="E1317" i="1" s="1"/>
  <c r="E1318" i="1" s="1"/>
  <c r="C1316" i="1"/>
  <c r="C1285" i="1"/>
  <c r="C1250" i="1"/>
  <c r="C1212" i="1"/>
  <c r="C1169" i="1"/>
  <c r="C1122" i="1"/>
  <c r="C1072" i="1"/>
  <c r="C1017" i="1"/>
  <c r="C961" i="1"/>
  <c r="C906" i="1"/>
  <c r="C1315" i="1"/>
  <c r="F1315" i="1" s="1"/>
  <c r="C1280" i="1"/>
  <c r="F1280" i="1" s="1"/>
  <c r="C1314" i="1"/>
  <c r="C1284" i="1"/>
  <c r="C1249" i="1"/>
  <c r="C1211" i="1"/>
  <c r="C1168" i="1"/>
  <c r="C1121" i="1"/>
  <c r="C1071" i="1"/>
  <c r="C1016" i="1"/>
  <c r="C960" i="1"/>
  <c r="C905" i="1"/>
  <c r="C1283" i="1"/>
  <c r="C1248" i="1"/>
  <c r="C1210" i="1"/>
  <c r="C1167" i="1"/>
  <c r="C1120" i="1"/>
  <c r="C1070" i="1"/>
  <c r="C1015" i="1"/>
  <c r="C959" i="1"/>
  <c r="C904" i="1"/>
  <c r="C1282" i="1"/>
  <c r="C1247" i="1"/>
  <c r="C1209" i="1"/>
  <c r="C1166" i="1"/>
  <c r="C1119" i="1"/>
  <c r="C1069" i="1"/>
  <c r="C1014" i="1"/>
  <c r="C958" i="1"/>
  <c r="C903" i="1"/>
  <c r="C858" i="1"/>
  <c r="C1118" i="1"/>
  <c r="E1281" i="1"/>
  <c r="E1282" i="1" s="1"/>
  <c r="E1283" i="1" s="1"/>
  <c r="C1281" i="1"/>
  <c r="C1246" i="1"/>
  <c r="C1208" i="1"/>
  <c r="C1165" i="1"/>
  <c r="C1068" i="1"/>
  <c r="C1013" i="1"/>
  <c r="C957" i="1"/>
  <c r="C902" i="1"/>
  <c r="C857" i="1"/>
  <c r="A1280" i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C1279" i="1"/>
  <c r="C1245" i="1"/>
  <c r="C1207" i="1"/>
  <c r="C1164" i="1"/>
  <c r="C1117" i="1"/>
  <c r="C1067" i="1"/>
  <c r="C1012" i="1"/>
  <c r="C956" i="1"/>
  <c r="C901" i="1"/>
  <c r="C856" i="1"/>
  <c r="C1244" i="1"/>
  <c r="C1206" i="1"/>
  <c r="C1163" i="1"/>
  <c r="C1116" i="1"/>
  <c r="C1066" i="1"/>
  <c r="C1011" i="1"/>
  <c r="C955" i="1"/>
  <c r="C900" i="1"/>
  <c r="C855" i="1"/>
  <c r="C899" i="1"/>
  <c r="C1243" i="1"/>
  <c r="C1205" i="1"/>
  <c r="C1162" i="1"/>
  <c r="C1115" i="1"/>
  <c r="C1065" i="1"/>
  <c r="C1010" i="1"/>
  <c r="C954" i="1"/>
  <c r="C854" i="1"/>
  <c r="E1242" i="1"/>
  <c r="E1243" i="1" s="1"/>
  <c r="E1244" i="1" s="1"/>
  <c r="E1245" i="1" s="1"/>
  <c r="C1242" i="1"/>
  <c r="C1204" i="1"/>
  <c r="C1161" i="1"/>
  <c r="C1114" i="1"/>
  <c r="C1064" i="1"/>
  <c r="C1009" i="1"/>
  <c r="C953" i="1"/>
  <c r="C898" i="1"/>
  <c r="C853" i="1"/>
  <c r="C804" i="1"/>
  <c r="C1241" i="1"/>
  <c r="F1241" i="1" s="1"/>
  <c r="A1241" i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C1240" i="1"/>
  <c r="C1203" i="1"/>
  <c r="C1160" i="1"/>
  <c r="C1113" i="1"/>
  <c r="C1063" i="1"/>
  <c r="C1008" i="1"/>
  <c r="C952" i="1"/>
  <c r="C897" i="1"/>
  <c r="C852" i="1"/>
  <c r="C803" i="1"/>
  <c r="C1202" i="1"/>
  <c r="C1159" i="1"/>
  <c r="C1112" i="1"/>
  <c r="C1062" i="1"/>
  <c r="C1007" i="1"/>
  <c r="C951" i="1"/>
  <c r="C896" i="1"/>
  <c r="C851" i="1"/>
  <c r="C802" i="1"/>
  <c r="C1201" i="1"/>
  <c r="C1158" i="1"/>
  <c r="C1111" i="1"/>
  <c r="C1061" i="1"/>
  <c r="C1006" i="1"/>
  <c r="C950" i="1"/>
  <c r="C850" i="1"/>
  <c r="C895" i="1"/>
  <c r="C801" i="1"/>
  <c r="C1200" i="1"/>
  <c r="C1157" i="1"/>
  <c r="C1110" i="1"/>
  <c r="C1060" i="1"/>
  <c r="C1005" i="1"/>
  <c r="C949" i="1"/>
  <c r="C894" i="1"/>
  <c r="C849" i="1"/>
  <c r="C800" i="1"/>
  <c r="E1199" i="1"/>
  <c r="E1200" i="1" s="1"/>
  <c r="C1199" i="1"/>
  <c r="C1156" i="1"/>
  <c r="C1109" i="1"/>
  <c r="C1059" i="1"/>
  <c r="C1004" i="1"/>
  <c r="C948" i="1"/>
  <c r="C893" i="1"/>
  <c r="C848" i="1"/>
  <c r="C799" i="1"/>
  <c r="C1155" i="1"/>
  <c r="C1108" i="1"/>
  <c r="C1058" i="1"/>
  <c r="C1003" i="1"/>
  <c r="C947" i="1"/>
  <c r="C892" i="1"/>
  <c r="C847" i="1"/>
  <c r="C798" i="1"/>
  <c r="C1198" i="1"/>
  <c r="F1198" i="1" s="1"/>
  <c r="A1198" i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C1197" i="1"/>
  <c r="C1154" i="1"/>
  <c r="C1107" i="1"/>
  <c r="C1057" i="1"/>
  <c r="C1002" i="1"/>
  <c r="C946" i="1"/>
  <c r="C891" i="1"/>
  <c r="C846" i="1"/>
  <c r="C797" i="1"/>
  <c r="C747" i="1"/>
  <c r="C1153" i="1"/>
  <c r="C1106" i="1"/>
  <c r="C1056" i="1"/>
  <c r="C1001" i="1"/>
  <c r="C945" i="1"/>
  <c r="C890" i="1"/>
  <c r="C845" i="1"/>
  <c r="C796" i="1"/>
  <c r="C746" i="1"/>
  <c r="C1152" i="1"/>
  <c r="C1105" i="1"/>
  <c r="C1055" i="1"/>
  <c r="C1000" i="1"/>
  <c r="C944" i="1"/>
  <c r="C889" i="1"/>
  <c r="C844" i="1"/>
  <c r="C795" i="1"/>
  <c r="C745" i="1"/>
  <c r="C691" i="1"/>
  <c r="E1151" i="1"/>
  <c r="C1151" i="1"/>
  <c r="C1104" i="1"/>
  <c r="C1054" i="1"/>
  <c r="C999" i="1"/>
  <c r="C943" i="1"/>
  <c r="C888" i="1"/>
  <c r="C843" i="1"/>
  <c r="C794" i="1"/>
  <c r="C744" i="1"/>
  <c r="C690" i="1"/>
  <c r="A1150" i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F1150" i="1"/>
  <c r="C1149" i="1"/>
  <c r="A1103" i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053" i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998" i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942" i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887" i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842" i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793" i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743" i="1"/>
  <c r="A744" i="1" s="1"/>
  <c r="A745" i="1" s="1"/>
  <c r="A746" i="1" s="1"/>
  <c r="A747" i="1" s="1"/>
  <c r="A689" i="1"/>
  <c r="A690" i="1" s="1"/>
  <c r="A691" i="1" s="1"/>
  <c r="E1101" i="1"/>
  <c r="F1101" i="1" s="1"/>
  <c r="F1100" i="1"/>
  <c r="C1099" i="1"/>
  <c r="E1046" i="1"/>
  <c r="E1047" i="1" s="1"/>
  <c r="E1048" i="1" s="1"/>
  <c r="F1048" i="1" s="1"/>
  <c r="F1045" i="1"/>
  <c r="C1044" i="1"/>
  <c r="E986" i="1"/>
  <c r="F986" i="1" s="1"/>
  <c r="F985" i="1"/>
  <c r="C984" i="1"/>
  <c r="C866" i="1"/>
  <c r="E927" i="1"/>
  <c r="F927" i="1" s="1"/>
  <c r="F926" i="1"/>
  <c r="C925" i="1"/>
  <c r="F867" i="1"/>
  <c r="F406" i="1"/>
  <c r="F405" i="1"/>
  <c r="E868" i="1"/>
  <c r="E869" i="1" s="1"/>
  <c r="F869" i="1" s="1"/>
  <c r="C865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E50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E105" i="1"/>
  <c r="E106" i="1" s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E159" i="1"/>
  <c r="E160" i="1" s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E211" i="1"/>
  <c r="E212" i="1" s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E265" i="1"/>
  <c r="E266" i="1" s="1"/>
  <c r="E267" i="1" s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E318" i="1"/>
  <c r="E319" i="1" s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E373" i="1"/>
  <c r="F373" i="1" s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E428" i="1"/>
  <c r="E429" i="1" s="1"/>
  <c r="F471" i="1"/>
  <c r="F472" i="1"/>
  <c r="F473" i="1"/>
  <c r="F474" i="1"/>
  <c r="F475" i="1"/>
  <c r="F476" i="1"/>
  <c r="F477" i="1"/>
  <c r="F478" i="1"/>
  <c r="F479" i="1"/>
  <c r="E480" i="1"/>
  <c r="F480" i="1" s="1"/>
  <c r="F528" i="1"/>
  <c r="F529" i="1"/>
  <c r="F530" i="1"/>
  <c r="E531" i="1"/>
  <c r="E532" i="1" s="1"/>
  <c r="C584" i="1"/>
  <c r="F585" i="1"/>
  <c r="E586" i="1"/>
  <c r="F586" i="1" s="1"/>
  <c r="C642" i="1"/>
  <c r="F643" i="1"/>
  <c r="E644" i="1"/>
  <c r="F644" i="1" s="1"/>
  <c r="C700" i="1"/>
  <c r="F701" i="1"/>
  <c r="E702" i="1"/>
  <c r="E703" i="1" s="1"/>
  <c r="C755" i="1"/>
  <c r="F756" i="1"/>
  <c r="E757" i="1"/>
  <c r="F757" i="1" s="1"/>
  <c r="C811" i="1"/>
  <c r="F812" i="1"/>
  <c r="E813" i="1"/>
  <c r="E814" i="1" s="1"/>
  <c r="E815" i="1" s="1"/>
  <c r="F1378" i="1" l="1"/>
  <c r="E1379" i="1"/>
  <c r="F1353" i="1"/>
  <c r="E1354" i="1"/>
  <c r="F1352" i="1"/>
  <c r="F1351" i="1"/>
  <c r="F1350" i="1"/>
  <c r="F1349" i="1"/>
  <c r="F1348" i="1"/>
  <c r="F265" i="1"/>
  <c r="F1347" i="1"/>
  <c r="F1283" i="1"/>
  <c r="F318" i="1"/>
  <c r="F1281" i="1"/>
  <c r="F868" i="1"/>
  <c r="F1242" i="1"/>
  <c r="F1047" i="1"/>
  <c r="E587" i="1"/>
  <c r="F1151" i="1"/>
  <c r="F428" i="1"/>
  <c r="E987" i="1"/>
  <c r="F1046" i="1"/>
  <c r="F1282" i="1"/>
  <c r="E645" i="1"/>
  <c r="E646" i="1" s="1"/>
  <c r="F646" i="1" s="1"/>
  <c r="F531" i="1"/>
  <c r="F1199" i="1"/>
  <c r="F1316" i="1"/>
  <c r="F814" i="1"/>
  <c r="E374" i="1"/>
  <c r="E1152" i="1"/>
  <c r="E1153" i="1" s="1"/>
  <c r="E1154" i="1" s="1"/>
  <c r="E1155" i="1" s="1"/>
  <c r="E481" i="1"/>
  <c r="E482" i="1" s="1"/>
  <c r="E483" i="1" s="1"/>
  <c r="E870" i="1"/>
  <c r="E928" i="1"/>
  <c r="F928" i="1" s="1"/>
  <c r="E320" i="1"/>
  <c r="F319" i="1"/>
  <c r="F160" i="1"/>
  <c r="E161" i="1"/>
  <c r="F161" i="1" s="1"/>
  <c r="E1102" i="1"/>
  <c r="E1284" i="1"/>
  <c r="F266" i="1"/>
  <c r="F211" i="1"/>
  <c r="F1243" i="1"/>
  <c r="F105" i="1"/>
  <c r="F159" i="1"/>
  <c r="F813" i="1"/>
  <c r="F1317" i="1"/>
  <c r="E704" i="1"/>
  <c r="F703" i="1"/>
  <c r="F532" i="1"/>
  <c r="E533" i="1"/>
  <c r="E430" i="1"/>
  <c r="F429" i="1"/>
  <c r="F106" i="1"/>
  <c r="E107" i="1"/>
  <c r="F267" i="1"/>
  <c r="E268" i="1"/>
  <c r="E213" i="1"/>
  <c r="F212" i="1"/>
  <c r="E816" i="1"/>
  <c r="F815" i="1"/>
  <c r="E51" i="1"/>
  <c r="F50" i="1"/>
  <c r="E1049" i="1"/>
  <c r="E1201" i="1"/>
  <c r="F1200" i="1"/>
  <c r="E1246" i="1"/>
  <c r="F1245" i="1"/>
  <c r="E1319" i="1"/>
  <c r="F1318" i="1"/>
  <c r="F1244" i="1"/>
  <c r="F702" i="1"/>
  <c r="E758" i="1"/>
  <c r="F1379" i="1" l="1"/>
  <c r="E1380" i="1"/>
  <c r="F1354" i="1"/>
  <c r="E1355" i="1"/>
  <c r="F1319" i="1"/>
  <c r="E1320" i="1"/>
  <c r="F482" i="1"/>
  <c r="F481" i="1"/>
  <c r="E647" i="1"/>
  <c r="E648" i="1" s="1"/>
  <c r="F645" i="1"/>
  <c r="E588" i="1"/>
  <c r="F587" i="1"/>
  <c r="E162" i="1"/>
  <c r="E163" i="1" s="1"/>
  <c r="F1154" i="1"/>
  <c r="F1152" i="1"/>
  <c r="F1153" i="1"/>
  <c r="F987" i="1"/>
  <c r="E988" i="1"/>
  <c r="F870" i="1"/>
  <c r="E871" i="1"/>
  <c r="F374" i="1"/>
  <c r="E375" i="1"/>
  <c r="E929" i="1"/>
  <c r="F929" i="1" s="1"/>
  <c r="E1285" i="1"/>
  <c r="F1284" i="1"/>
  <c r="F1102" i="1"/>
  <c r="E1103" i="1"/>
  <c r="E321" i="1"/>
  <c r="F320" i="1"/>
  <c r="E1156" i="1"/>
  <c r="F1155" i="1"/>
  <c r="F816" i="1"/>
  <c r="E817" i="1"/>
  <c r="E269" i="1"/>
  <c r="F268" i="1"/>
  <c r="F1246" i="1"/>
  <c r="E1247" i="1"/>
  <c r="E705" i="1"/>
  <c r="F704" i="1"/>
  <c r="F107" i="1"/>
  <c r="E108" i="1"/>
  <c r="E1202" i="1"/>
  <c r="F1201" i="1"/>
  <c r="E214" i="1"/>
  <c r="F213" i="1"/>
  <c r="F1049" i="1"/>
  <c r="E1050" i="1"/>
  <c r="E431" i="1"/>
  <c r="F430" i="1"/>
  <c r="E484" i="1"/>
  <c r="F483" i="1"/>
  <c r="E52" i="1"/>
  <c r="F51" i="1"/>
  <c r="E759" i="1"/>
  <c r="F758" i="1"/>
  <c r="F533" i="1"/>
  <c r="E534" i="1"/>
  <c r="F1380" i="1" l="1"/>
  <c r="E1381" i="1"/>
  <c r="F1355" i="1"/>
  <c r="E1356" i="1"/>
  <c r="F1320" i="1"/>
  <c r="E1321" i="1"/>
  <c r="F162" i="1"/>
  <c r="F647" i="1"/>
  <c r="E589" i="1"/>
  <c r="F588" i="1"/>
  <c r="F988" i="1"/>
  <c r="E989" i="1"/>
  <c r="E930" i="1"/>
  <c r="F930" i="1" s="1"/>
  <c r="E376" i="1"/>
  <c r="F375" i="1"/>
  <c r="F871" i="1"/>
  <c r="E872" i="1"/>
  <c r="F1156" i="1"/>
  <c r="E1157" i="1"/>
  <c r="F321" i="1"/>
  <c r="E322" i="1"/>
  <c r="E1104" i="1"/>
  <c r="F1103" i="1"/>
  <c r="E1286" i="1"/>
  <c r="F1285" i="1"/>
  <c r="F534" i="1"/>
  <c r="E535" i="1"/>
  <c r="E818" i="1"/>
  <c r="F817" i="1"/>
  <c r="E109" i="1"/>
  <c r="F108" i="1"/>
  <c r="F163" i="1"/>
  <c r="E164" i="1"/>
  <c r="F431" i="1"/>
  <c r="E432" i="1"/>
  <c r="F705" i="1"/>
  <c r="E706" i="1"/>
  <c r="E1051" i="1"/>
  <c r="F1050" i="1"/>
  <c r="E215" i="1"/>
  <c r="F214" i="1"/>
  <c r="F269" i="1"/>
  <c r="E270" i="1"/>
  <c r="F759" i="1"/>
  <c r="E760" i="1"/>
  <c r="F52" i="1"/>
  <c r="E53" i="1"/>
  <c r="F648" i="1"/>
  <c r="E649" i="1"/>
  <c r="F1247" i="1"/>
  <c r="E1248" i="1"/>
  <c r="F484" i="1"/>
  <c r="E485" i="1"/>
  <c r="F1202" i="1"/>
  <c r="E1203" i="1"/>
  <c r="F1381" i="1" l="1"/>
  <c r="E1382" i="1"/>
  <c r="F1356" i="1"/>
  <c r="E1357" i="1"/>
  <c r="F1321" i="1"/>
  <c r="E1322" i="1"/>
  <c r="E931" i="1"/>
  <c r="F931" i="1" s="1"/>
  <c r="E590" i="1"/>
  <c r="F589" i="1"/>
  <c r="F989" i="1"/>
  <c r="E990" i="1"/>
  <c r="E873" i="1"/>
  <c r="F872" i="1"/>
  <c r="E377" i="1"/>
  <c r="F376" i="1"/>
  <c r="F1286" i="1"/>
  <c r="E1287" i="1"/>
  <c r="E1105" i="1"/>
  <c r="F1104" i="1"/>
  <c r="F322" i="1"/>
  <c r="E323" i="1"/>
  <c r="F1157" i="1"/>
  <c r="E1158" i="1"/>
  <c r="E1204" i="1"/>
  <c r="F1203" i="1"/>
  <c r="F1051" i="1"/>
  <c r="E1052" i="1"/>
  <c r="F109" i="1"/>
  <c r="E110" i="1"/>
  <c r="E486" i="1"/>
  <c r="F485" i="1"/>
  <c r="E707" i="1"/>
  <c r="F706" i="1"/>
  <c r="E761" i="1"/>
  <c r="F760" i="1"/>
  <c r="F818" i="1"/>
  <c r="E819" i="1"/>
  <c r="E54" i="1"/>
  <c r="F53" i="1"/>
  <c r="E1249" i="1"/>
  <c r="F1248" i="1"/>
  <c r="F270" i="1"/>
  <c r="E271" i="1"/>
  <c r="E433" i="1"/>
  <c r="F432" i="1"/>
  <c r="E216" i="1"/>
  <c r="F215" i="1"/>
  <c r="F649" i="1"/>
  <c r="E650" i="1"/>
  <c r="E165" i="1"/>
  <c r="F164" i="1"/>
  <c r="E536" i="1"/>
  <c r="F535" i="1"/>
  <c r="F1382" i="1" l="1"/>
  <c r="E1383" i="1"/>
  <c r="F1357" i="1"/>
  <c r="E1358" i="1"/>
  <c r="F1322" i="1"/>
  <c r="E1323" i="1"/>
  <c r="E932" i="1"/>
  <c r="E933" i="1" s="1"/>
  <c r="F590" i="1"/>
  <c r="E591" i="1"/>
  <c r="F990" i="1"/>
  <c r="E991" i="1"/>
  <c r="F377" i="1"/>
  <c r="E378" i="1"/>
  <c r="F873" i="1"/>
  <c r="E874" i="1"/>
  <c r="F1158" i="1"/>
  <c r="E1159" i="1"/>
  <c r="E1106" i="1"/>
  <c r="F1105" i="1"/>
  <c r="F1287" i="1"/>
  <c r="E1288" i="1"/>
  <c r="F323" i="1"/>
  <c r="E324" i="1"/>
  <c r="F271" i="1"/>
  <c r="E272" i="1"/>
  <c r="F819" i="1"/>
  <c r="E820" i="1"/>
  <c r="F110" i="1"/>
  <c r="E111" i="1"/>
  <c r="F216" i="1"/>
  <c r="E217" i="1"/>
  <c r="E762" i="1"/>
  <c r="F761" i="1"/>
  <c r="F536" i="1"/>
  <c r="E537" i="1"/>
  <c r="E487" i="1"/>
  <c r="F486" i="1"/>
  <c r="F433" i="1"/>
  <c r="E434" i="1"/>
  <c r="E166" i="1"/>
  <c r="F165" i="1"/>
  <c r="E651" i="1"/>
  <c r="F650" i="1"/>
  <c r="E1053" i="1"/>
  <c r="F1052" i="1"/>
  <c r="F1249" i="1"/>
  <c r="E1250" i="1"/>
  <c r="E708" i="1"/>
  <c r="F707" i="1"/>
  <c r="F54" i="1"/>
  <c r="E55" i="1"/>
  <c r="F1204" i="1"/>
  <c r="E1205" i="1"/>
  <c r="F1383" i="1" l="1"/>
  <c r="E1384" i="1"/>
  <c r="F1358" i="1"/>
  <c r="E1359" i="1"/>
  <c r="F1323" i="1"/>
  <c r="E1324" i="1"/>
  <c r="F932" i="1"/>
  <c r="F1288" i="1"/>
  <c r="E1289" i="1"/>
  <c r="F591" i="1"/>
  <c r="E592" i="1"/>
  <c r="E992" i="1"/>
  <c r="F991" i="1"/>
  <c r="E875" i="1"/>
  <c r="F874" i="1"/>
  <c r="F378" i="1"/>
  <c r="E379" i="1"/>
  <c r="E325" i="1"/>
  <c r="F324" i="1"/>
  <c r="E1107" i="1"/>
  <c r="F1106" i="1"/>
  <c r="F933" i="1"/>
  <c r="E934" i="1"/>
  <c r="E1160" i="1"/>
  <c r="F1159" i="1"/>
  <c r="F820" i="1"/>
  <c r="E821" i="1"/>
  <c r="F1250" i="1"/>
  <c r="E1251" i="1"/>
  <c r="F1205" i="1"/>
  <c r="E1206" i="1"/>
  <c r="F651" i="1"/>
  <c r="E652" i="1"/>
  <c r="F434" i="1"/>
  <c r="E435" i="1"/>
  <c r="F1053" i="1"/>
  <c r="E1054" i="1"/>
  <c r="F487" i="1"/>
  <c r="E488" i="1"/>
  <c r="E538" i="1"/>
  <c r="F537" i="1"/>
  <c r="F272" i="1"/>
  <c r="E273" i="1"/>
  <c r="E56" i="1"/>
  <c r="F55" i="1"/>
  <c r="F762" i="1"/>
  <c r="E763" i="1"/>
  <c r="F217" i="1"/>
  <c r="E218" i="1"/>
  <c r="F111" i="1"/>
  <c r="E112" i="1"/>
  <c r="E709" i="1"/>
  <c r="F708" i="1"/>
  <c r="F166" i="1"/>
  <c r="E167" i="1"/>
  <c r="F1384" i="1" l="1"/>
  <c r="E1385" i="1"/>
  <c r="F1385" i="1" s="1"/>
  <c r="F1359" i="1"/>
  <c r="E1360" i="1"/>
  <c r="F1324" i="1"/>
  <c r="E1325" i="1"/>
  <c r="F1289" i="1"/>
  <c r="E1290" i="1"/>
  <c r="E593" i="1"/>
  <c r="F592" i="1"/>
  <c r="F992" i="1"/>
  <c r="E993" i="1"/>
  <c r="F379" i="1"/>
  <c r="E380" i="1"/>
  <c r="F875" i="1"/>
  <c r="E876" i="1"/>
  <c r="E1161" i="1"/>
  <c r="F1160" i="1"/>
  <c r="F934" i="1"/>
  <c r="E935" i="1"/>
  <c r="E1108" i="1"/>
  <c r="F1107" i="1"/>
  <c r="F325" i="1"/>
  <c r="E326" i="1"/>
  <c r="F435" i="1"/>
  <c r="E436" i="1"/>
  <c r="E764" i="1"/>
  <c r="F763" i="1"/>
  <c r="F1206" i="1"/>
  <c r="E1207" i="1"/>
  <c r="E653" i="1"/>
  <c r="F652" i="1"/>
  <c r="F538" i="1"/>
  <c r="E539" i="1"/>
  <c r="E168" i="1"/>
  <c r="F167" i="1"/>
  <c r="E1055" i="1"/>
  <c r="F1054" i="1"/>
  <c r="E710" i="1"/>
  <c r="F709" i="1"/>
  <c r="E219" i="1"/>
  <c r="F218" i="1"/>
  <c r="F488" i="1"/>
  <c r="E489" i="1"/>
  <c r="E113" i="1"/>
  <c r="F113" i="1" s="1"/>
  <c r="F112" i="1"/>
  <c r="E1252" i="1"/>
  <c r="F1251" i="1"/>
  <c r="F56" i="1"/>
  <c r="E57" i="1"/>
  <c r="F57" i="1" s="1"/>
  <c r="F273" i="1"/>
  <c r="E274" i="1"/>
  <c r="F821" i="1"/>
  <c r="E822" i="1"/>
  <c r="F1360" i="1" l="1"/>
  <c r="E1361" i="1"/>
  <c r="F1325" i="1"/>
  <c r="E1326" i="1"/>
  <c r="F1290" i="1"/>
  <c r="E1291" i="1"/>
  <c r="F593" i="1"/>
  <c r="E594" i="1"/>
  <c r="F993" i="1"/>
  <c r="E994" i="1"/>
  <c r="E877" i="1"/>
  <c r="F876" i="1"/>
  <c r="F380" i="1"/>
  <c r="E381" i="1"/>
  <c r="E327" i="1"/>
  <c r="F326" i="1"/>
  <c r="F1108" i="1"/>
  <c r="E1109" i="1"/>
  <c r="F935" i="1"/>
  <c r="E936" i="1"/>
  <c r="E1162" i="1"/>
  <c r="F1161" i="1"/>
  <c r="F1252" i="1"/>
  <c r="E1253" i="1"/>
  <c r="E765" i="1"/>
  <c r="F764" i="1"/>
  <c r="F822" i="1"/>
  <c r="E823" i="1"/>
  <c r="F168" i="1"/>
  <c r="E169" i="1"/>
  <c r="F274" i="1"/>
  <c r="E275" i="1"/>
  <c r="F489" i="1"/>
  <c r="E490" i="1"/>
  <c r="F539" i="1"/>
  <c r="E540" i="1"/>
  <c r="E1056" i="1"/>
  <c r="F1055" i="1"/>
  <c r="E220" i="1"/>
  <c r="F219" i="1"/>
  <c r="F653" i="1"/>
  <c r="E654" i="1"/>
  <c r="E1208" i="1"/>
  <c r="F1207" i="1"/>
  <c r="F436" i="1"/>
  <c r="E437" i="1"/>
  <c r="F710" i="1"/>
  <c r="E711" i="1"/>
  <c r="F1361" i="1" l="1"/>
  <c r="E1362" i="1"/>
  <c r="F1326" i="1"/>
  <c r="E1327" i="1"/>
  <c r="F1291" i="1"/>
  <c r="E1292" i="1"/>
  <c r="F1253" i="1"/>
  <c r="E1254" i="1"/>
  <c r="E595" i="1"/>
  <c r="F594" i="1"/>
  <c r="F994" i="1"/>
  <c r="E995" i="1"/>
  <c r="E382" i="1"/>
  <c r="F381" i="1"/>
  <c r="E878" i="1"/>
  <c r="F877" i="1"/>
  <c r="F1162" i="1"/>
  <c r="E1163" i="1"/>
  <c r="F936" i="1"/>
  <c r="E937" i="1"/>
  <c r="F1109" i="1"/>
  <c r="E1110" i="1"/>
  <c r="E328" i="1"/>
  <c r="F327" i="1"/>
  <c r="F275" i="1"/>
  <c r="E276" i="1"/>
  <c r="E655" i="1"/>
  <c r="F654" i="1"/>
  <c r="E1057" i="1"/>
  <c r="F1056" i="1"/>
  <c r="F823" i="1"/>
  <c r="E824" i="1"/>
  <c r="E221" i="1"/>
  <c r="F220" i="1"/>
  <c r="F711" i="1"/>
  <c r="E712" i="1"/>
  <c r="E438" i="1"/>
  <c r="F437" i="1"/>
  <c r="E541" i="1"/>
  <c r="F540" i="1"/>
  <c r="E766" i="1"/>
  <c r="F765" i="1"/>
  <c r="E491" i="1"/>
  <c r="F490" i="1"/>
  <c r="F169" i="1"/>
  <c r="E170" i="1"/>
  <c r="E1209" i="1"/>
  <c r="F1208" i="1"/>
  <c r="F1362" i="1" l="1"/>
  <c r="E1363" i="1"/>
  <c r="F1363" i="1" s="1"/>
  <c r="F1327" i="1"/>
  <c r="E1328" i="1"/>
  <c r="F1292" i="1"/>
  <c r="E1293" i="1"/>
  <c r="F1254" i="1"/>
  <c r="E1255" i="1"/>
  <c r="F595" i="1"/>
  <c r="E596" i="1"/>
  <c r="F995" i="1"/>
  <c r="E996" i="1"/>
  <c r="E879" i="1"/>
  <c r="F878" i="1"/>
  <c r="F382" i="1"/>
  <c r="E383" i="1"/>
  <c r="E329" i="1"/>
  <c r="F328" i="1"/>
  <c r="F1110" i="1"/>
  <c r="E1111" i="1"/>
  <c r="F937" i="1"/>
  <c r="E938" i="1"/>
  <c r="E1164" i="1"/>
  <c r="F1163" i="1"/>
  <c r="E171" i="1"/>
  <c r="F170" i="1"/>
  <c r="E277" i="1"/>
  <c r="F276" i="1"/>
  <c r="E713" i="1"/>
  <c r="F712" i="1"/>
  <c r="E656" i="1"/>
  <c r="F655" i="1"/>
  <c r="F541" i="1"/>
  <c r="E542" i="1"/>
  <c r="E492" i="1"/>
  <c r="F491" i="1"/>
  <c r="F824" i="1"/>
  <c r="E825" i="1"/>
  <c r="E767" i="1"/>
  <c r="F766" i="1"/>
  <c r="E1058" i="1"/>
  <c r="F1057" i="1"/>
  <c r="F221" i="1"/>
  <c r="E222" i="1"/>
  <c r="F438" i="1"/>
  <c r="E439" i="1"/>
  <c r="F1209" i="1"/>
  <c r="E1210" i="1"/>
  <c r="F1328" i="1" l="1"/>
  <c r="E1329" i="1"/>
  <c r="F1293" i="1"/>
  <c r="E1294" i="1"/>
  <c r="F1255" i="1"/>
  <c r="E1256" i="1"/>
  <c r="E597" i="1"/>
  <c r="F596" i="1"/>
  <c r="E997" i="1"/>
  <c r="F996" i="1"/>
  <c r="F383" i="1"/>
  <c r="E384" i="1"/>
  <c r="F879" i="1"/>
  <c r="E880" i="1"/>
  <c r="F1164" i="1"/>
  <c r="E1165" i="1"/>
  <c r="F1111" i="1"/>
  <c r="E1112" i="1"/>
  <c r="E330" i="1"/>
  <c r="F329" i="1"/>
  <c r="F938" i="1"/>
  <c r="E939" i="1"/>
  <c r="F542" i="1"/>
  <c r="E543" i="1"/>
  <c r="E768" i="1"/>
  <c r="F767" i="1"/>
  <c r="F713" i="1"/>
  <c r="E714" i="1"/>
  <c r="E440" i="1"/>
  <c r="F439" i="1"/>
  <c r="F222" i="1"/>
  <c r="E223" i="1"/>
  <c r="E1059" i="1"/>
  <c r="F1058" i="1"/>
  <c r="F656" i="1"/>
  <c r="E657" i="1"/>
  <c r="F825" i="1"/>
  <c r="E826" i="1"/>
  <c r="F277" i="1"/>
  <c r="E278" i="1"/>
  <c r="E1211" i="1"/>
  <c r="F1210" i="1"/>
  <c r="F492" i="1"/>
  <c r="E493" i="1"/>
  <c r="F171" i="1"/>
  <c r="E172" i="1"/>
  <c r="F172" i="1" s="1"/>
  <c r="F1329" i="1" l="1"/>
  <c r="E1330" i="1"/>
  <c r="F1294" i="1"/>
  <c r="E1295" i="1"/>
  <c r="F1256" i="1"/>
  <c r="E1257" i="1"/>
  <c r="E598" i="1"/>
  <c r="F597" i="1"/>
  <c r="E998" i="1"/>
  <c r="F997" i="1"/>
  <c r="F880" i="1"/>
  <c r="E881" i="1"/>
  <c r="E385" i="1"/>
  <c r="F384" i="1"/>
  <c r="E331" i="1"/>
  <c r="F330" i="1"/>
  <c r="E940" i="1"/>
  <c r="F939" i="1"/>
  <c r="F1112" i="1"/>
  <c r="E1113" i="1"/>
  <c r="E1166" i="1"/>
  <c r="F1165" i="1"/>
  <c r="F543" i="1"/>
  <c r="E544" i="1"/>
  <c r="E1212" i="1"/>
  <c r="F1211" i="1"/>
  <c r="F223" i="1"/>
  <c r="E224" i="1"/>
  <c r="E1060" i="1"/>
  <c r="F1059" i="1"/>
  <c r="E279" i="1"/>
  <c r="F278" i="1"/>
  <c r="E441" i="1"/>
  <c r="F440" i="1"/>
  <c r="F826" i="1"/>
  <c r="E827" i="1"/>
  <c r="E715" i="1"/>
  <c r="F714" i="1"/>
  <c r="F493" i="1"/>
  <c r="E494" i="1"/>
  <c r="E658" i="1"/>
  <c r="F657" i="1"/>
  <c r="F768" i="1"/>
  <c r="E769" i="1"/>
  <c r="F1330" i="1" l="1"/>
  <c r="E1331" i="1"/>
  <c r="F1295" i="1"/>
  <c r="E1296" i="1"/>
  <c r="F1257" i="1"/>
  <c r="E1258" i="1"/>
  <c r="E599" i="1"/>
  <c r="F598" i="1"/>
  <c r="F998" i="1"/>
  <c r="E999" i="1"/>
  <c r="F385" i="1"/>
  <c r="E386" i="1"/>
  <c r="E882" i="1"/>
  <c r="F881" i="1"/>
  <c r="E1114" i="1"/>
  <c r="F1113" i="1"/>
  <c r="E941" i="1"/>
  <c r="F940" i="1"/>
  <c r="E1167" i="1"/>
  <c r="F1166" i="1"/>
  <c r="F331" i="1"/>
  <c r="E332" i="1"/>
  <c r="F494" i="1"/>
  <c r="E495" i="1"/>
  <c r="F224" i="1"/>
  <c r="E225" i="1"/>
  <c r="E716" i="1"/>
  <c r="F715" i="1"/>
  <c r="E828" i="1"/>
  <c r="F827" i="1"/>
  <c r="E659" i="1"/>
  <c r="F658" i="1"/>
  <c r="E442" i="1"/>
  <c r="F441" i="1"/>
  <c r="E1213" i="1"/>
  <c r="F1212" i="1"/>
  <c r="F544" i="1"/>
  <c r="E545" i="1"/>
  <c r="F279" i="1"/>
  <c r="E280" i="1"/>
  <c r="E770" i="1"/>
  <c r="F769" i="1"/>
  <c r="F1060" i="1"/>
  <c r="E1061" i="1"/>
  <c r="F1331" i="1" l="1"/>
  <c r="E1332" i="1"/>
  <c r="F1296" i="1"/>
  <c r="E1297" i="1"/>
  <c r="F1258" i="1"/>
  <c r="E1259" i="1"/>
  <c r="E600" i="1"/>
  <c r="F599" i="1"/>
  <c r="E1000" i="1"/>
  <c r="F999" i="1"/>
  <c r="E883" i="1"/>
  <c r="F882" i="1"/>
  <c r="F386" i="1"/>
  <c r="E387" i="1"/>
  <c r="F941" i="1"/>
  <c r="E942" i="1"/>
  <c r="E333" i="1"/>
  <c r="F332" i="1"/>
  <c r="F1114" i="1"/>
  <c r="E1115" i="1"/>
  <c r="E1168" i="1"/>
  <c r="F1167" i="1"/>
  <c r="E281" i="1"/>
  <c r="F280" i="1"/>
  <c r="F225" i="1"/>
  <c r="E226" i="1"/>
  <c r="F442" i="1"/>
  <c r="E443" i="1"/>
  <c r="E829" i="1"/>
  <c r="F828" i="1"/>
  <c r="E546" i="1"/>
  <c r="F545" i="1"/>
  <c r="E1062" i="1"/>
  <c r="F1061" i="1"/>
  <c r="F495" i="1"/>
  <c r="E496" i="1"/>
  <c r="E771" i="1"/>
  <c r="F770" i="1"/>
  <c r="F659" i="1"/>
  <c r="E660" i="1"/>
  <c r="E1214" i="1"/>
  <c r="F1213" i="1"/>
  <c r="E717" i="1"/>
  <c r="F716" i="1"/>
  <c r="F1332" i="1" l="1"/>
  <c r="E1333" i="1"/>
  <c r="F1297" i="1"/>
  <c r="E1298" i="1"/>
  <c r="F1259" i="1"/>
  <c r="E1260" i="1"/>
  <c r="F600" i="1"/>
  <c r="E601" i="1"/>
  <c r="F1000" i="1"/>
  <c r="E1001" i="1"/>
  <c r="F387" i="1"/>
  <c r="E388" i="1"/>
  <c r="F883" i="1"/>
  <c r="E884" i="1"/>
  <c r="E334" i="1"/>
  <c r="F333" i="1"/>
  <c r="F942" i="1"/>
  <c r="E943" i="1"/>
  <c r="F1168" i="1"/>
  <c r="E1169" i="1"/>
  <c r="E1116" i="1"/>
  <c r="F1115" i="1"/>
  <c r="F1214" i="1"/>
  <c r="E1215" i="1"/>
  <c r="E772" i="1"/>
  <c r="F771" i="1"/>
  <c r="E661" i="1"/>
  <c r="F660" i="1"/>
  <c r="E830" i="1"/>
  <c r="F829" i="1"/>
  <c r="E497" i="1"/>
  <c r="F496" i="1"/>
  <c r="F443" i="1"/>
  <c r="E444" i="1"/>
  <c r="E227" i="1"/>
  <c r="F226" i="1"/>
  <c r="F1062" i="1"/>
  <c r="E1063" i="1"/>
  <c r="E718" i="1"/>
  <c r="F717" i="1"/>
  <c r="F546" i="1"/>
  <c r="E547" i="1"/>
  <c r="E282" i="1"/>
  <c r="F281" i="1"/>
  <c r="F1333" i="1" l="1"/>
  <c r="E1334" i="1"/>
  <c r="F1298" i="1"/>
  <c r="E1299" i="1"/>
  <c r="F1260" i="1"/>
  <c r="E1261" i="1"/>
  <c r="F1215" i="1"/>
  <c r="E1216" i="1"/>
  <c r="F601" i="1"/>
  <c r="E602" i="1"/>
  <c r="F1001" i="1"/>
  <c r="E1002" i="1"/>
  <c r="E885" i="1"/>
  <c r="F884" i="1"/>
  <c r="F388" i="1"/>
  <c r="E389" i="1"/>
  <c r="E1117" i="1"/>
  <c r="F1116" i="1"/>
  <c r="F1169" i="1"/>
  <c r="E1170" i="1"/>
  <c r="F943" i="1"/>
  <c r="E944" i="1"/>
  <c r="F334" i="1"/>
  <c r="E335" i="1"/>
  <c r="F444" i="1"/>
  <c r="E445" i="1"/>
  <c r="F497" i="1"/>
  <c r="E498" i="1"/>
  <c r="E773" i="1"/>
  <c r="F772" i="1"/>
  <c r="F718" i="1"/>
  <c r="E719" i="1"/>
  <c r="F661" i="1"/>
  <c r="E662" i="1"/>
  <c r="F1063" i="1"/>
  <c r="E1064" i="1"/>
  <c r="F830" i="1"/>
  <c r="E831" i="1"/>
  <c r="E548" i="1"/>
  <c r="F547" i="1"/>
  <c r="E228" i="1"/>
  <c r="F227" i="1"/>
  <c r="F282" i="1"/>
  <c r="E283" i="1"/>
  <c r="F1334" i="1" l="1"/>
  <c r="E1335" i="1"/>
  <c r="F1299" i="1"/>
  <c r="E1300" i="1"/>
  <c r="F1261" i="1"/>
  <c r="E1262" i="1"/>
  <c r="E1263" i="1" s="1"/>
  <c r="F1216" i="1"/>
  <c r="E1217" i="1"/>
  <c r="F602" i="1"/>
  <c r="E603" i="1"/>
  <c r="E1003" i="1"/>
  <c r="F1002" i="1"/>
  <c r="F389" i="1"/>
  <c r="E390" i="1"/>
  <c r="E886" i="1"/>
  <c r="F885" i="1"/>
  <c r="F944" i="1"/>
  <c r="E945" i="1"/>
  <c r="E1171" i="1"/>
  <c r="F1170" i="1"/>
  <c r="E336" i="1"/>
  <c r="F335" i="1"/>
  <c r="F1117" i="1"/>
  <c r="E1118" i="1"/>
  <c r="E284" i="1"/>
  <c r="F283" i="1"/>
  <c r="E663" i="1"/>
  <c r="F662" i="1"/>
  <c r="E1065" i="1"/>
  <c r="F1064" i="1"/>
  <c r="E720" i="1"/>
  <c r="F719" i="1"/>
  <c r="F831" i="1"/>
  <c r="E832" i="1"/>
  <c r="F773" i="1"/>
  <c r="E774" i="1"/>
  <c r="F498" i="1"/>
  <c r="E499" i="1"/>
  <c r="E446" i="1"/>
  <c r="F445" i="1"/>
  <c r="F228" i="1"/>
  <c r="E229" i="1"/>
  <c r="F548" i="1"/>
  <c r="E549" i="1"/>
  <c r="F1335" i="1" l="1"/>
  <c r="E1336" i="1"/>
  <c r="F1336" i="1" s="1"/>
  <c r="F1300" i="1"/>
  <c r="E1301" i="1"/>
  <c r="F1263" i="1"/>
  <c r="E1264" i="1"/>
  <c r="F1262" i="1"/>
  <c r="F1217" i="1"/>
  <c r="E1218" i="1"/>
  <c r="F603" i="1"/>
  <c r="E604" i="1"/>
  <c r="E1004" i="1"/>
  <c r="F1003" i="1"/>
  <c r="F886" i="1"/>
  <c r="E887" i="1"/>
  <c r="E391" i="1"/>
  <c r="F390" i="1"/>
  <c r="F1118" i="1"/>
  <c r="E1119" i="1"/>
  <c r="E337" i="1"/>
  <c r="F336" i="1"/>
  <c r="F1171" i="1"/>
  <c r="E1172" i="1"/>
  <c r="E946" i="1"/>
  <c r="F945" i="1"/>
  <c r="E833" i="1"/>
  <c r="F832" i="1"/>
  <c r="E447" i="1"/>
  <c r="F446" i="1"/>
  <c r="E721" i="1"/>
  <c r="F720" i="1"/>
  <c r="F549" i="1"/>
  <c r="E550" i="1"/>
  <c r="E500" i="1"/>
  <c r="F499" i="1"/>
  <c r="E1066" i="1"/>
  <c r="F1065" i="1"/>
  <c r="E664" i="1"/>
  <c r="F663" i="1"/>
  <c r="E775" i="1"/>
  <c r="F774" i="1"/>
  <c r="E285" i="1"/>
  <c r="F284" i="1"/>
  <c r="F229" i="1"/>
  <c r="E230" i="1"/>
  <c r="F230" i="1" s="1"/>
  <c r="F1301" i="1" l="1"/>
  <c r="E1302" i="1"/>
  <c r="F1264" i="1"/>
  <c r="E1265" i="1"/>
  <c r="F1218" i="1"/>
  <c r="E1219" i="1"/>
  <c r="F1172" i="1"/>
  <c r="E1173" i="1"/>
  <c r="F604" i="1"/>
  <c r="E605" i="1"/>
  <c r="E1005" i="1"/>
  <c r="F1004" i="1"/>
  <c r="E392" i="1"/>
  <c r="F391" i="1"/>
  <c r="F887" i="1"/>
  <c r="E888" i="1"/>
  <c r="F946" i="1"/>
  <c r="E947" i="1"/>
  <c r="E338" i="1"/>
  <c r="F337" i="1"/>
  <c r="E1120" i="1"/>
  <c r="F1119" i="1"/>
  <c r="E501" i="1"/>
  <c r="F500" i="1"/>
  <c r="E286" i="1"/>
  <c r="F286" i="1" s="1"/>
  <c r="F285" i="1"/>
  <c r="F550" i="1"/>
  <c r="E551" i="1"/>
  <c r="E776" i="1"/>
  <c r="F775" i="1"/>
  <c r="E722" i="1"/>
  <c r="F721" i="1"/>
  <c r="E448" i="1"/>
  <c r="F447" i="1"/>
  <c r="E665" i="1"/>
  <c r="F664" i="1"/>
  <c r="F1066" i="1"/>
  <c r="E1067" i="1"/>
  <c r="F833" i="1"/>
  <c r="E834" i="1"/>
  <c r="F1302" i="1" l="1"/>
  <c r="E1303" i="1"/>
  <c r="F1265" i="1"/>
  <c r="E1266" i="1"/>
  <c r="F1219" i="1"/>
  <c r="E1220" i="1"/>
  <c r="F1173" i="1"/>
  <c r="E1174" i="1"/>
  <c r="E606" i="1"/>
  <c r="F605" i="1"/>
  <c r="F1005" i="1"/>
  <c r="E1006" i="1"/>
  <c r="E889" i="1"/>
  <c r="F888" i="1"/>
  <c r="F392" i="1"/>
  <c r="E393" i="1"/>
  <c r="E1121" i="1"/>
  <c r="F1120" i="1"/>
  <c r="F338" i="1"/>
  <c r="E339" i="1"/>
  <c r="E948" i="1"/>
  <c r="F947" i="1"/>
  <c r="F834" i="1"/>
  <c r="E835" i="1"/>
  <c r="F722" i="1"/>
  <c r="E723" i="1"/>
  <c r="E1068" i="1"/>
  <c r="F1067" i="1"/>
  <c r="E666" i="1"/>
  <c r="F665" i="1"/>
  <c r="F776" i="1"/>
  <c r="E777" i="1"/>
  <c r="E552" i="1"/>
  <c r="F551" i="1"/>
  <c r="E449" i="1"/>
  <c r="F448" i="1"/>
  <c r="E502" i="1"/>
  <c r="F501" i="1"/>
  <c r="F1303" i="1" l="1"/>
  <c r="E1304" i="1"/>
  <c r="F1266" i="1"/>
  <c r="E1267" i="1"/>
  <c r="F1220" i="1"/>
  <c r="E1221" i="1"/>
  <c r="F1174" i="1"/>
  <c r="E1175" i="1"/>
  <c r="F606" i="1"/>
  <c r="E607" i="1"/>
  <c r="E1007" i="1"/>
  <c r="F1006" i="1"/>
  <c r="F393" i="1"/>
  <c r="E394" i="1"/>
  <c r="F889" i="1"/>
  <c r="E890" i="1"/>
  <c r="E949" i="1"/>
  <c r="F948" i="1"/>
  <c r="F339" i="1"/>
  <c r="E340" i="1"/>
  <c r="F1121" i="1"/>
  <c r="E1122" i="1"/>
  <c r="F666" i="1"/>
  <c r="E667" i="1"/>
  <c r="E836" i="1"/>
  <c r="F835" i="1"/>
  <c r="F502" i="1"/>
  <c r="E503" i="1"/>
  <c r="F552" i="1"/>
  <c r="E553" i="1"/>
  <c r="F777" i="1"/>
  <c r="E778" i="1"/>
  <c r="E450" i="1"/>
  <c r="F449" i="1"/>
  <c r="F1068" i="1"/>
  <c r="E1069" i="1"/>
  <c r="F723" i="1"/>
  <c r="E724" i="1"/>
  <c r="F1304" i="1" l="1"/>
  <c r="E1305" i="1"/>
  <c r="F1305" i="1" s="1"/>
  <c r="F1267" i="1"/>
  <c r="E1268" i="1"/>
  <c r="F1221" i="1"/>
  <c r="E1222" i="1"/>
  <c r="F1175" i="1"/>
  <c r="E1176" i="1"/>
  <c r="F607" i="1"/>
  <c r="E608" i="1"/>
  <c r="F1007" i="1"/>
  <c r="E1008" i="1"/>
  <c r="E395" i="1"/>
  <c r="F394" i="1"/>
  <c r="F890" i="1"/>
  <c r="E891" i="1"/>
  <c r="E341" i="1"/>
  <c r="F340" i="1"/>
  <c r="E1123" i="1"/>
  <c r="F1122" i="1"/>
  <c r="E950" i="1"/>
  <c r="F949" i="1"/>
  <c r="E504" i="1"/>
  <c r="F503" i="1"/>
  <c r="F1069" i="1"/>
  <c r="E1070" i="1"/>
  <c r="F778" i="1"/>
  <c r="E779" i="1"/>
  <c r="E554" i="1"/>
  <c r="F553" i="1"/>
  <c r="E668" i="1"/>
  <c r="F667" i="1"/>
  <c r="E451" i="1"/>
  <c r="F450" i="1"/>
  <c r="F724" i="1"/>
  <c r="E725" i="1"/>
  <c r="F836" i="1"/>
  <c r="E837" i="1"/>
  <c r="F1268" i="1" l="1"/>
  <c r="E1269" i="1"/>
  <c r="F1222" i="1"/>
  <c r="E1223" i="1"/>
  <c r="F1176" i="1"/>
  <c r="E1177" i="1"/>
  <c r="F608" i="1"/>
  <c r="E609" i="1"/>
  <c r="E1009" i="1"/>
  <c r="F1008" i="1"/>
  <c r="E892" i="1"/>
  <c r="F891" i="1"/>
  <c r="E396" i="1"/>
  <c r="F395" i="1"/>
  <c r="E342" i="1"/>
  <c r="F341" i="1"/>
  <c r="F950" i="1"/>
  <c r="E951" i="1"/>
  <c r="E1124" i="1"/>
  <c r="F1123" i="1"/>
  <c r="F668" i="1"/>
  <c r="E669" i="1"/>
  <c r="F725" i="1"/>
  <c r="E726" i="1"/>
  <c r="E555" i="1"/>
  <c r="F554" i="1"/>
  <c r="E780" i="1"/>
  <c r="F779" i="1"/>
  <c r="E838" i="1"/>
  <c r="F837" i="1"/>
  <c r="E1071" i="1"/>
  <c r="F1070" i="1"/>
  <c r="F451" i="1"/>
  <c r="E452" i="1"/>
  <c r="F504" i="1"/>
  <c r="E505" i="1"/>
  <c r="F1269" i="1" l="1"/>
  <c r="E1270" i="1"/>
  <c r="F1270" i="1" s="1"/>
  <c r="F1223" i="1"/>
  <c r="E1224" i="1"/>
  <c r="F1177" i="1"/>
  <c r="E1178" i="1"/>
  <c r="F609" i="1"/>
  <c r="E610" i="1"/>
  <c r="F1009" i="1"/>
  <c r="E1010" i="1"/>
  <c r="E397" i="1"/>
  <c r="F396" i="1"/>
  <c r="F892" i="1"/>
  <c r="E893" i="1"/>
  <c r="F951" i="1"/>
  <c r="E952" i="1"/>
  <c r="F1124" i="1"/>
  <c r="E1125" i="1"/>
  <c r="E1126" i="1" s="1"/>
  <c r="E343" i="1"/>
  <c r="F342" i="1"/>
  <c r="E781" i="1"/>
  <c r="F780" i="1"/>
  <c r="F505" i="1"/>
  <c r="E506" i="1"/>
  <c r="F669" i="1"/>
  <c r="E670" i="1"/>
  <c r="E839" i="1"/>
  <c r="F838" i="1"/>
  <c r="E453" i="1"/>
  <c r="F452" i="1"/>
  <c r="E1072" i="1"/>
  <c r="F1071" i="1"/>
  <c r="F555" i="1"/>
  <c r="E556" i="1"/>
  <c r="E727" i="1"/>
  <c r="F726" i="1"/>
  <c r="F1224" i="1" l="1"/>
  <c r="E1225" i="1"/>
  <c r="F1178" i="1"/>
  <c r="E1179" i="1"/>
  <c r="E1127" i="1"/>
  <c r="F1126" i="1"/>
  <c r="E611" i="1"/>
  <c r="F610" i="1"/>
  <c r="F1125" i="1"/>
  <c r="F1010" i="1"/>
  <c r="E1011" i="1"/>
  <c r="E894" i="1"/>
  <c r="F893" i="1"/>
  <c r="E398" i="1"/>
  <c r="F397" i="1"/>
  <c r="F343" i="1"/>
  <c r="E344" i="1"/>
  <c r="E953" i="1"/>
  <c r="F952" i="1"/>
  <c r="E671" i="1"/>
  <c r="F670" i="1"/>
  <c r="F727" i="1"/>
  <c r="E728" i="1"/>
  <c r="F556" i="1"/>
  <c r="E557" i="1"/>
  <c r="F506" i="1"/>
  <c r="E507" i="1"/>
  <c r="F1072" i="1"/>
  <c r="E1073" i="1"/>
  <c r="F453" i="1"/>
  <c r="E454" i="1"/>
  <c r="E782" i="1"/>
  <c r="F781" i="1"/>
  <c r="E840" i="1"/>
  <c r="F839" i="1"/>
  <c r="F1225" i="1" l="1"/>
  <c r="E1226" i="1"/>
  <c r="F1179" i="1"/>
  <c r="E1180" i="1"/>
  <c r="E1128" i="1"/>
  <c r="F1127" i="1"/>
  <c r="F611" i="1"/>
  <c r="E612" i="1"/>
  <c r="E1012" i="1"/>
  <c r="F1011" i="1"/>
  <c r="F398" i="1"/>
  <c r="E399" i="1"/>
  <c r="F894" i="1"/>
  <c r="E895" i="1"/>
  <c r="F344" i="1"/>
  <c r="E345" i="1"/>
  <c r="E954" i="1"/>
  <c r="F953" i="1"/>
  <c r="F507" i="1"/>
  <c r="E508" i="1"/>
  <c r="E841" i="1"/>
  <c r="F840" i="1"/>
  <c r="F728" i="1"/>
  <c r="E729" i="1"/>
  <c r="F782" i="1"/>
  <c r="E783" i="1"/>
  <c r="E455" i="1"/>
  <c r="F454" i="1"/>
  <c r="E558" i="1"/>
  <c r="F557" i="1"/>
  <c r="F1073" i="1"/>
  <c r="E1074" i="1"/>
  <c r="F671" i="1"/>
  <c r="E672" i="1"/>
  <c r="F1226" i="1" l="1"/>
  <c r="E1227" i="1"/>
  <c r="F1180" i="1"/>
  <c r="E1181" i="1"/>
  <c r="F1128" i="1"/>
  <c r="E1129" i="1"/>
  <c r="E613" i="1"/>
  <c r="F612" i="1"/>
  <c r="E1013" i="1"/>
  <c r="F1012" i="1"/>
  <c r="F895" i="1"/>
  <c r="E896" i="1"/>
  <c r="E400" i="1"/>
  <c r="F399" i="1"/>
  <c r="E955" i="1"/>
  <c r="F954" i="1"/>
  <c r="F345" i="1"/>
  <c r="E346" i="1"/>
  <c r="F346" i="1" s="1"/>
  <c r="F783" i="1"/>
  <c r="E784" i="1"/>
  <c r="F729" i="1"/>
  <c r="E730" i="1"/>
  <c r="F558" i="1"/>
  <c r="E559" i="1"/>
  <c r="F1074" i="1"/>
  <c r="E1075" i="1"/>
  <c r="F508" i="1"/>
  <c r="E509" i="1"/>
  <c r="E842" i="1"/>
  <c r="F841" i="1"/>
  <c r="E673" i="1"/>
  <c r="F672" i="1"/>
  <c r="F455" i="1"/>
  <c r="E456" i="1"/>
  <c r="F1227" i="1" l="1"/>
  <c r="E1228" i="1"/>
  <c r="F1181" i="1"/>
  <c r="E1182" i="1"/>
  <c r="F1129" i="1"/>
  <c r="E1130" i="1"/>
  <c r="F613" i="1"/>
  <c r="E614" i="1"/>
  <c r="F1013" i="1"/>
  <c r="E1014" i="1"/>
  <c r="F1075" i="1"/>
  <c r="E1076" i="1"/>
  <c r="F896" i="1"/>
  <c r="E897" i="1"/>
  <c r="F400" i="1"/>
  <c r="E401" i="1"/>
  <c r="E956" i="1"/>
  <c r="F955" i="1"/>
  <c r="E674" i="1"/>
  <c r="F673" i="1"/>
  <c r="F842" i="1"/>
  <c r="E843" i="1"/>
  <c r="E560" i="1"/>
  <c r="F559" i="1"/>
  <c r="E731" i="1"/>
  <c r="F730" i="1"/>
  <c r="E510" i="1"/>
  <c r="F509" i="1"/>
  <c r="F784" i="1"/>
  <c r="E785" i="1"/>
  <c r="F456" i="1"/>
  <c r="E457" i="1"/>
  <c r="F1228" i="1" l="1"/>
  <c r="E1229" i="1"/>
  <c r="F1182" i="1"/>
  <c r="E1183" i="1"/>
  <c r="F1130" i="1"/>
  <c r="E1131" i="1"/>
  <c r="F1076" i="1"/>
  <c r="E1077" i="1"/>
  <c r="E615" i="1"/>
  <c r="F614" i="1"/>
  <c r="F1014" i="1"/>
  <c r="E1015" i="1"/>
  <c r="E402" i="1"/>
  <c r="F401" i="1"/>
  <c r="E898" i="1"/>
  <c r="F897" i="1"/>
  <c r="F956" i="1"/>
  <c r="E957" i="1"/>
  <c r="E561" i="1"/>
  <c r="F560" i="1"/>
  <c r="E732" i="1"/>
  <c r="F731" i="1"/>
  <c r="E458" i="1"/>
  <c r="F457" i="1"/>
  <c r="E786" i="1"/>
  <c r="F785" i="1"/>
  <c r="F843" i="1"/>
  <c r="E844" i="1"/>
  <c r="E511" i="1"/>
  <c r="F510" i="1"/>
  <c r="F674" i="1"/>
  <c r="E675" i="1"/>
  <c r="F1229" i="1" l="1"/>
  <c r="E1230" i="1"/>
  <c r="F1183" i="1"/>
  <c r="E1184" i="1"/>
  <c r="F1131" i="1"/>
  <c r="E1132" i="1"/>
  <c r="F1077" i="1"/>
  <c r="E1078" i="1"/>
  <c r="E616" i="1"/>
  <c r="F615" i="1"/>
  <c r="E1016" i="1"/>
  <c r="F1015" i="1"/>
  <c r="F898" i="1"/>
  <c r="E899" i="1"/>
  <c r="F402" i="1"/>
  <c r="E403" i="1"/>
  <c r="F957" i="1"/>
  <c r="E958" i="1"/>
  <c r="E676" i="1"/>
  <c r="F675" i="1"/>
  <c r="F458" i="1"/>
  <c r="E459" i="1"/>
  <c r="E512" i="1"/>
  <c r="F511" i="1"/>
  <c r="F732" i="1"/>
  <c r="E733" i="1"/>
  <c r="F844" i="1"/>
  <c r="E845" i="1"/>
  <c r="F786" i="1"/>
  <c r="E787" i="1"/>
  <c r="F561" i="1"/>
  <c r="E562" i="1"/>
  <c r="F1230" i="1" l="1"/>
  <c r="E1231" i="1"/>
  <c r="F1184" i="1"/>
  <c r="E1185" i="1"/>
  <c r="F1132" i="1"/>
  <c r="E1133" i="1"/>
  <c r="F1078" i="1"/>
  <c r="E1079" i="1"/>
  <c r="F616" i="1"/>
  <c r="E617" i="1"/>
  <c r="F1016" i="1"/>
  <c r="E1017" i="1"/>
  <c r="E900" i="1"/>
  <c r="F899" i="1"/>
  <c r="E404" i="1"/>
  <c r="F404" i="1" s="1"/>
  <c r="F403" i="1"/>
  <c r="F958" i="1"/>
  <c r="E959" i="1"/>
  <c r="E846" i="1"/>
  <c r="F845" i="1"/>
  <c r="F733" i="1"/>
  <c r="E734" i="1"/>
  <c r="E563" i="1"/>
  <c r="F562" i="1"/>
  <c r="E788" i="1"/>
  <c r="F787" i="1"/>
  <c r="F512" i="1"/>
  <c r="E513" i="1"/>
  <c r="E460" i="1"/>
  <c r="F459" i="1"/>
  <c r="E677" i="1"/>
  <c r="F676" i="1"/>
  <c r="F1231" i="1" l="1"/>
  <c r="E1232" i="1"/>
  <c r="F1232" i="1" s="1"/>
  <c r="F1185" i="1"/>
  <c r="E1186" i="1"/>
  <c r="F1133" i="1"/>
  <c r="E1134" i="1"/>
  <c r="F1079" i="1"/>
  <c r="E1080" i="1"/>
  <c r="F617" i="1"/>
  <c r="E618" i="1"/>
  <c r="E1018" i="1"/>
  <c r="F1017" i="1"/>
  <c r="E901" i="1"/>
  <c r="F900" i="1"/>
  <c r="E960" i="1"/>
  <c r="F959" i="1"/>
  <c r="E789" i="1"/>
  <c r="F788" i="1"/>
  <c r="F513" i="1"/>
  <c r="E514" i="1"/>
  <c r="F563" i="1"/>
  <c r="E564" i="1"/>
  <c r="E678" i="1"/>
  <c r="F677" i="1"/>
  <c r="E735" i="1"/>
  <c r="F734" i="1"/>
  <c r="E461" i="1"/>
  <c r="F460" i="1"/>
  <c r="E847" i="1"/>
  <c r="F846" i="1"/>
  <c r="F1186" i="1" l="1"/>
  <c r="E1187" i="1"/>
  <c r="F1134" i="1"/>
  <c r="E1135" i="1"/>
  <c r="F1080" i="1"/>
  <c r="E1081" i="1"/>
  <c r="E619" i="1"/>
  <c r="F618" i="1"/>
  <c r="E1019" i="1"/>
  <c r="F1018" i="1"/>
  <c r="F901" i="1"/>
  <c r="E902" i="1"/>
  <c r="E961" i="1"/>
  <c r="F960" i="1"/>
  <c r="E679" i="1"/>
  <c r="F678" i="1"/>
  <c r="F847" i="1"/>
  <c r="E848" i="1"/>
  <c r="E565" i="1"/>
  <c r="F564" i="1"/>
  <c r="E462" i="1"/>
  <c r="F462" i="1" s="1"/>
  <c r="F461" i="1"/>
  <c r="F514" i="1"/>
  <c r="E515" i="1"/>
  <c r="E736" i="1"/>
  <c r="F735" i="1"/>
  <c r="F789" i="1"/>
  <c r="E790" i="1"/>
  <c r="F1187" i="1" l="1"/>
  <c r="E1188" i="1"/>
  <c r="F1135" i="1"/>
  <c r="E1136" i="1"/>
  <c r="F1081" i="1"/>
  <c r="E1082" i="1"/>
  <c r="E620" i="1"/>
  <c r="F619" i="1"/>
  <c r="F1019" i="1"/>
  <c r="E1020" i="1"/>
  <c r="F902" i="1"/>
  <c r="E903" i="1"/>
  <c r="E962" i="1"/>
  <c r="F961" i="1"/>
  <c r="F565" i="1"/>
  <c r="E566" i="1"/>
  <c r="E516" i="1"/>
  <c r="F515" i="1"/>
  <c r="F848" i="1"/>
  <c r="E849" i="1"/>
  <c r="F790" i="1"/>
  <c r="E791" i="1"/>
  <c r="E737" i="1"/>
  <c r="F736" i="1"/>
  <c r="E680" i="1"/>
  <c r="F679" i="1"/>
  <c r="F1188" i="1" l="1"/>
  <c r="E1189" i="1"/>
  <c r="F1189" i="1" s="1"/>
  <c r="F1136" i="1"/>
  <c r="E1137" i="1"/>
  <c r="F1082" i="1"/>
  <c r="E1083" i="1"/>
  <c r="E621" i="1"/>
  <c r="F620" i="1"/>
  <c r="F1020" i="1"/>
  <c r="E1021" i="1"/>
  <c r="E904" i="1"/>
  <c r="F903" i="1"/>
  <c r="E963" i="1"/>
  <c r="F962" i="1"/>
  <c r="E517" i="1"/>
  <c r="F516" i="1"/>
  <c r="F737" i="1"/>
  <c r="E738" i="1"/>
  <c r="E850" i="1"/>
  <c r="F849" i="1"/>
  <c r="F680" i="1"/>
  <c r="E681" i="1"/>
  <c r="E792" i="1"/>
  <c r="F791" i="1"/>
  <c r="E567" i="1"/>
  <c r="F566" i="1"/>
  <c r="F1137" i="1" l="1"/>
  <c r="E1138" i="1"/>
  <c r="F1083" i="1"/>
  <c r="E1084" i="1"/>
  <c r="F1021" i="1"/>
  <c r="E1022" i="1"/>
  <c r="F621" i="1"/>
  <c r="E622" i="1"/>
  <c r="F904" i="1"/>
  <c r="E905" i="1"/>
  <c r="F963" i="1"/>
  <c r="E964" i="1"/>
  <c r="E851" i="1"/>
  <c r="F850" i="1"/>
  <c r="E739" i="1"/>
  <c r="F738" i="1"/>
  <c r="E568" i="1"/>
  <c r="F567" i="1"/>
  <c r="F681" i="1"/>
  <c r="E682" i="1"/>
  <c r="E793" i="1"/>
  <c r="F792" i="1"/>
  <c r="F517" i="1"/>
  <c r="E518" i="1"/>
  <c r="F1138" i="1" l="1"/>
  <c r="E1139" i="1"/>
  <c r="F1084" i="1"/>
  <c r="E1085" i="1"/>
  <c r="F1022" i="1"/>
  <c r="E1023" i="1"/>
  <c r="F622" i="1"/>
  <c r="E623" i="1"/>
  <c r="F905" i="1"/>
  <c r="E906" i="1"/>
  <c r="F964" i="1"/>
  <c r="E965" i="1"/>
  <c r="F739" i="1"/>
  <c r="E740" i="1"/>
  <c r="E683" i="1"/>
  <c r="F682" i="1"/>
  <c r="F568" i="1"/>
  <c r="E569" i="1"/>
  <c r="E519" i="1"/>
  <c r="F518" i="1"/>
  <c r="F851" i="1"/>
  <c r="E852" i="1"/>
  <c r="E794" i="1"/>
  <c r="F793" i="1"/>
  <c r="F1139" i="1" l="1"/>
  <c r="E1140" i="1"/>
  <c r="F1085" i="1"/>
  <c r="E1086" i="1"/>
  <c r="F1023" i="1"/>
  <c r="E1024" i="1"/>
  <c r="F965" i="1"/>
  <c r="E966" i="1"/>
  <c r="E624" i="1"/>
  <c r="F623" i="1"/>
  <c r="E907" i="1"/>
  <c r="F906" i="1"/>
  <c r="F519" i="1"/>
  <c r="E520" i="1"/>
  <c r="F520" i="1" s="1"/>
  <c r="F852" i="1"/>
  <c r="E853" i="1"/>
  <c r="E570" i="1"/>
  <c r="F569" i="1"/>
  <c r="F683" i="1"/>
  <c r="E684" i="1"/>
  <c r="E741" i="1"/>
  <c r="F740" i="1"/>
  <c r="E795" i="1"/>
  <c r="F794" i="1"/>
  <c r="F1140" i="1" l="1"/>
  <c r="E1141" i="1"/>
  <c r="F1086" i="1"/>
  <c r="E1087" i="1"/>
  <c r="F1024" i="1"/>
  <c r="E1025" i="1"/>
  <c r="F966" i="1"/>
  <c r="E967" i="1"/>
  <c r="F624" i="1"/>
  <c r="E625" i="1"/>
  <c r="E908" i="1"/>
  <c r="F907" i="1"/>
  <c r="E742" i="1"/>
  <c r="F741" i="1"/>
  <c r="F570" i="1"/>
  <c r="E571" i="1"/>
  <c r="E854" i="1"/>
  <c r="F853" i="1"/>
  <c r="F684" i="1"/>
  <c r="E685" i="1"/>
  <c r="F795" i="1"/>
  <c r="E796" i="1"/>
  <c r="F1141" i="1" l="1"/>
  <c r="E1142" i="1"/>
  <c r="F1142" i="1" s="1"/>
  <c r="F1087" i="1"/>
  <c r="E1088" i="1"/>
  <c r="F1025" i="1"/>
  <c r="E1026" i="1"/>
  <c r="F967" i="1"/>
  <c r="E968" i="1"/>
  <c r="F625" i="1"/>
  <c r="E626" i="1"/>
  <c r="E909" i="1"/>
  <c r="F908" i="1"/>
  <c r="F796" i="1"/>
  <c r="E797" i="1"/>
  <c r="F854" i="1"/>
  <c r="E855" i="1"/>
  <c r="E686" i="1"/>
  <c r="F685" i="1"/>
  <c r="F571" i="1"/>
  <c r="E572" i="1"/>
  <c r="E743" i="1"/>
  <c r="F742" i="1"/>
  <c r="F1088" i="1" l="1"/>
  <c r="E1089" i="1"/>
  <c r="F1026" i="1"/>
  <c r="E1027" i="1"/>
  <c r="F968" i="1"/>
  <c r="E969" i="1"/>
  <c r="F626" i="1"/>
  <c r="E627" i="1"/>
  <c r="E910" i="1"/>
  <c r="F909" i="1"/>
  <c r="F572" i="1"/>
  <c r="E573" i="1"/>
  <c r="F855" i="1"/>
  <c r="E856" i="1"/>
  <c r="F743" i="1"/>
  <c r="E744" i="1"/>
  <c r="E687" i="1"/>
  <c r="F686" i="1"/>
  <c r="F797" i="1"/>
  <c r="E798" i="1"/>
  <c r="F1089" i="1" l="1"/>
  <c r="E1090" i="1"/>
  <c r="F1027" i="1"/>
  <c r="E1028" i="1"/>
  <c r="F969" i="1"/>
  <c r="E970" i="1"/>
  <c r="F910" i="1"/>
  <c r="E911" i="1"/>
  <c r="E628" i="1"/>
  <c r="F627" i="1"/>
  <c r="E688" i="1"/>
  <c r="F687" i="1"/>
  <c r="F856" i="1"/>
  <c r="E857" i="1"/>
  <c r="E799" i="1"/>
  <c r="F798" i="1"/>
  <c r="E745" i="1"/>
  <c r="F744" i="1"/>
  <c r="F573" i="1"/>
  <c r="E574" i="1"/>
  <c r="F1090" i="1" l="1"/>
  <c r="E1091" i="1"/>
  <c r="F1028" i="1"/>
  <c r="E1029" i="1"/>
  <c r="F970" i="1"/>
  <c r="E971" i="1"/>
  <c r="F911" i="1"/>
  <c r="E912" i="1"/>
  <c r="F628" i="1"/>
  <c r="E629" i="1"/>
  <c r="F574" i="1"/>
  <c r="E575" i="1"/>
  <c r="E746" i="1"/>
  <c r="F745" i="1"/>
  <c r="E800" i="1"/>
  <c r="F799" i="1"/>
  <c r="F857" i="1"/>
  <c r="E858" i="1"/>
  <c r="F858" i="1" s="1"/>
  <c r="F688" i="1"/>
  <c r="E689" i="1"/>
  <c r="F1091" i="1" l="1"/>
  <c r="E1092" i="1"/>
  <c r="F1092" i="1" s="1"/>
  <c r="F1029" i="1"/>
  <c r="E1030" i="1"/>
  <c r="F971" i="1"/>
  <c r="E972" i="1"/>
  <c r="F912" i="1"/>
  <c r="E913" i="1"/>
  <c r="F629" i="1"/>
  <c r="E630" i="1"/>
  <c r="E690" i="1"/>
  <c r="F689" i="1"/>
  <c r="F800" i="1"/>
  <c r="E801" i="1"/>
  <c r="F746" i="1"/>
  <c r="E747" i="1"/>
  <c r="F747" i="1" s="1"/>
  <c r="F575" i="1"/>
  <c r="E576" i="1"/>
  <c r="F576" i="1" s="1"/>
  <c r="F1030" i="1" l="1"/>
  <c r="E1031" i="1"/>
  <c r="F972" i="1"/>
  <c r="E973" i="1"/>
  <c r="F913" i="1"/>
  <c r="E914" i="1"/>
  <c r="F914" i="1" s="1"/>
  <c r="F630" i="1"/>
  <c r="E631" i="1"/>
  <c r="F801" i="1"/>
  <c r="E802" i="1"/>
  <c r="E691" i="1"/>
  <c r="F691" i="1" s="1"/>
  <c r="F690" i="1"/>
  <c r="F1031" i="1" l="1"/>
  <c r="E1032" i="1"/>
  <c r="F973" i="1"/>
  <c r="E974" i="1"/>
  <c r="E632" i="1"/>
  <c r="F631" i="1"/>
  <c r="E803" i="1"/>
  <c r="F802" i="1"/>
  <c r="F1032" i="1" l="1"/>
  <c r="E1033" i="1"/>
  <c r="F974" i="1"/>
  <c r="E975" i="1"/>
  <c r="E633" i="1"/>
  <c r="F633" i="1" s="1"/>
  <c r="F632" i="1"/>
  <c r="E804" i="1"/>
  <c r="F804" i="1" s="1"/>
  <c r="F803" i="1"/>
  <c r="F1033" i="1" l="1"/>
  <c r="E1034" i="1"/>
  <c r="F975" i="1"/>
  <c r="E976" i="1"/>
  <c r="F1034" i="1" l="1"/>
  <c r="E1035" i="1"/>
  <c r="F976" i="1"/>
  <c r="F1035" i="1" l="1"/>
  <c r="E1036" i="1"/>
  <c r="F1036" i="1" s="1"/>
</calcChain>
</file>

<file path=xl/sharedStrings.xml><?xml version="1.0" encoding="utf-8"?>
<sst xmlns="http://schemas.openxmlformats.org/spreadsheetml/2006/main" count="385" uniqueCount="163">
  <si>
    <t xml:space="preserve"> </t>
  </si>
  <si>
    <t>Actual Pool Balance</t>
  </si>
  <si>
    <t>Scheduled Pool Balance</t>
  </si>
  <si>
    <t>Cumulative</t>
  </si>
  <si>
    <t>Prepayment Rate</t>
  </si>
  <si>
    <t>Period</t>
  </si>
  <si>
    <t>Month Ended</t>
  </si>
  <si>
    <t xml:space="preserve">                                                         Prepayment Experience</t>
  </si>
  <si>
    <t xml:space="preserve">                                                           Prepayment Experience</t>
  </si>
  <si>
    <t xml:space="preserve">                                                     CNH Equipment Trust 2015-A</t>
  </si>
  <si>
    <t xml:space="preserve">                                                        Prepayment Experience</t>
  </si>
  <si>
    <t xml:space="preserve">                                                         CNH Equipment Trust 2015-B</t>
  </si>
  <si>
    <t xml:space="preserve">                                                        CNH Equipment Trust 2015-C</t>
  </si>
  <si>
    <t xml:space="preserve">                                                        CNH Equipment Trust 2016-A</t>
  </si>
  <si>
    <t xml:space="preserve">                                                        CNH Equipment Trust 2016-B</t>
  </si>
  <si>
    <t xml:space="preserve">                                                        CNH Equipment Trust 2016-C</t>
  </si>
  <si>
    <t xml:space="preserve">                                                        CNH Equipment Trust 2017-A</t>
  </si>
  <si>
    <t xml:space="preserve">                                                        CNH Equipment Trust 2017-B</t>
  </si>
  <si>
    <t xml:space="preserve">                                                        CNH Equipment Trust 2017-C</t>
  </si>
  <si>
    <t xml:space="preserve">                                                        CNH Equipment Trust 2018-A</t>
  </si>
  <si>
    <t xml:space="preserve">                                                        CNH Equipment Trust 2018-B</t>
  </si>
  <si>
    <t xml:space="preserve">                                                        CNH Equipment Trust 2019-A</t>
  </si>
  <si>
    <t xml:space="preserve">                                                        CNH Equipment Trust 2019-B</t>
  </si>
  <si>
    <t xml:space="preserve">                                                        CNH Equipment Trust 2019-C</t>
  </si>
  <si>
    <t xml:space="preserve">                                                        CNH Equipment Trust 2020-A</t>
  </si>
  <si>
    <t xml:space="preserve">                                                        CNH Equipment Trust 2021-A</t>
  </si>
  <si>
    <r>
      <rPr>
        <vertAlign val="superscript"/>
        <sz val="10"/>
        <rFont val="Arial"/>
        <family val="2"/>
      </rPr>
      <t>(1)</t>
    </r>
  </si>
  <si>
    <t>Footnote 1:  The 2021-A first payment date included two months of collection activity.</t>
  </si>
  <si>
    <t>Called on 6-15-21</t>
  </si>
  <si>
    <t>Called on 7-15-21</t>
  </si>
  <si>
    <t xml:space="preserve">                                                        CNH Equipment Trust 2021-B</t>
  </si>
  <si>
    <t xml:space="preserve">                                                        CNH Equipment Trust 2021-C</t>
  </si>
  <si>
    <t>Called on 1-18-22</t>
  </si>
  <si>
    <t xml:space="preserve">                                                        CNH Equipment Trust 2022-A</t>
  </si>
  <si>
    <t xml:space="preserve">                                                        CNH Equipment Trust 2022-B</t>
  </si>
  <si>
    <t>Called on 10-17-22</t>
  </si>
  <si>
    <t xml:space="preserve">                                                        CNH Equipment Trust 2022-C</t>
  </si>
  <si>
    <t>PayAmt006</t>
  </si>
  <si>
    <t>PayAmt007</t>
  </si>
  <si>
    <t>PayAmt008</t>
  </si>
  <si>
    <t>PayAmt009</t>
  </si>
  <si>
    <t>PayAmt010</t>
  </si>
  <si>
    <t>PayAmt011</t>
  </si>
  <si>
    <t>PayAmt012</t>
  </si>
  <si>
    <t>PayAmt013</t>
  </si>
  <si>
    <t>PayAmt014</t>
  </si>
  <si>
    <t>PayAmt015</t>
  </si>
  <si>
    <t>PayAmt016</t>
  </si>
  <si>
    <t>PayAmt017</t>
  </si>
  <si>
    <t>PayAmt018</t>
  </si>
  <si>
    <t>PayAmt019</t>
  </si>
  <si>
    <t>PayAmt020</t>
  </si>
  <si>
    <t>PayAmt021</t>
  </si>
  <si>
    <t>PayAmt022</t>
  </si>
  <si>
    <t>PayAmt023</t>
  </si>
  <si>
    <t>PayAmt024</t>
  </si>
  <si>
    <t>PayAmt025</t>
  </si>
  <si>
    <t>PayAmt026</t>
  </si>
  <si>
    <t>PayAmt027</t>
  </si>
  <si>
    <t>PayAmt028</t>
  </si>
  <si>
    <t>PayAmt029</t>
  </si>
  <si>
    <t>PayAmt030</t>
  </si>
  <si>
    <t>PayAmt031</t>
  </si>
  <si>
    <t>PayAmt032</t>
  </si>
  <si>
    <t>PayAmt033</t>
  </si>
  <si>
    <t>PayAmt034</t>
  </si>
  <si>
    <t>PayAmt035</t>
  </si>
  <si>
    <t>PayAmt036</t>
  </si>
  <si>
    <t>PayAmt037</t>
  </si>
  <si>
    <t>PayAmt038</t>
  </si>
  <si>
    <t>PayAmt039</t>
  </si>
  <si>
    <t>PayAmt040</t>
  </si>
  <si>
    <t>PayAmt041</t>
  </si>
  <si>
    <t>PayAmt042</t>
  </si>
  <si>
    <t>PayAmt043</t>
  </si>
  <si>
    <t>PayAmt044</t>
  </si>
  <si>
    <t>PayAmt045</t>
  </si>
  <si>
    <t>PayAmt046</t>
  </si>
  <si>
    <t>PayAmt047</t>
  </si>
  <si>
    <t>PayAmt048</t>
  </si>
  <si>
    <t>PayAmt049</t>
  </si>
  <si>
    <t>PayAmt050</t>
  </si>
  <si>
    <t>PayAmt051</t>
  </si>
  <si>
    <t>PayAmt052</t>
  </si>
  <si>
    <t>PayAmt053</t>
  </si>
  <si>
    <t>PayAmt054</t>
  </si>
  <si>
    <t>PayAmt055</t>
  </si>
  <si>
    <t>PayAmt056</t>
  </si>
  <si>
    <t>PayAmt057</t>
  </si>
  <si>
    <t>PayAmt058</t>
  </si>
  <si>
    <t>PayAmt059</t>
  </si>
  <si>
    <t>PayAmt060</t>
  </si>
  <si>
    <t>PayAmt061</t>
  </si>
  <si>
    <t>PayAmt062</t>
  </si>
  <si>
    <t>PayAmt063</t>
  </si>
  <si>
    <t>PayAmt064</t>
  </si>
  <si>
    <t>PayAmt065</t>
  </si>
  <si>
    <t>PayAmt066</t>
  </si>
  <si>
    <t>PayAmt067</t>
  </si>
  <si>
    <t>PayAmt068</t>
  </si>
  <si>
    <t>PayAmt069</t>
  </si>
  <si>
    <t>PayAmt070</t>
  </si>
  <si>
    <t>PayAmt071</t>
  </si>
  <si>
    <t>PayAmt072</t>
  </si>
  <si>
    <t>PayAmt073</t>
  </si>
  <si>
    <t>PayAmt074</t>
  </si>
  <si>
    <t>PayAmt075</t>
  </si>
  <si>
    <t>PayAmt076</t>
  </si>
  <si>
    <t>PayAmt077</t>
  </si>
  <si>
    <t>PayAmt078</t>
  </si>
  <si>
    <t>PayAmt079</t>
  </si>
  <si>
    <t>PayAmt080</t>
  </si>
  <si>
    <t>PayAmt081</t>
  </si>
  <si>
    <t>PayAmt082</t>
  </si>
  <si>
    <t>PayAmt083</t>
  </si>
  <si>
    <t>PayAmt084</t>
  </si>
  <si>
    <t>PayAmt085</t>
  </si>
  <si>
    <t>PayAmt086</t>
  </si>
  <si>
    <t>PayAmt087</t>
  </si>
  <si>
    <t>PayAmt088</t>
  </si>
  <si>
    <t>PayAmt089</t>
  </si>
  <si>
    <t>PayAmt090</t>
  </si>
  <si>
    <t>PayAmt091</t>
  </si>
  <si>
    <t>PayAmt092</t>
  </si>
  <si>
    <t>PayAmt093</t>
  </si>
  <si>
    <t>PayAmt094</t>
  </si>
  <si>
    <t>PayAmt095</t>
  </si>
  <si>
    <t>PayAmt096</t>
  </si>
  <si>
    <t>PayAmt097</t>
  </si>
  <si>
    <t>PayAmt098</t>
  </si>
  <si>
    <t>PayAmt099</t>
  </si>
  <si>
    <t>PayAmt100</t>
  </si>
  <si>
    <t>2019-A</t>
  </si>
  <si>
    <t>2019-C</t>
  </si>
  <si>
    <t>2019-B</t>
  </si>
  <si>
    <t>2020-A</t>
  </si>
  <si>
    <t>2021-A</t>
  </si>
  <si>
    <t>2021-B</t>
  </si>
  <si>
    <t>2021-C</t>
  </si>
  <si>
    <t>2022-A</t>
  </si>
  <si>
    <t>2022-B</t>
  </si>
  <si>
    <t>2022-C</t>
  </si>
  <si>
    <t>Called on 2-15-23</t>
  </si>
  <si>
    <t>called 4-17-23</t>
  </si>
  <si>
    <t>2023-A</t>
  </si>
  <si>
    <t xml:space="preserve">                                                        CNH Equipment Trust 2023-A</t>
  </si>
  <si>
    <t xml:space="preserve">                                                        CNH Equipment Trust 2023-B</t>
  </si>
  <si>
    <t>2023-B</t>
  </si>
  <si>
    <t xml:space="preserve">                                                        CNH Equipment Trust 2024-A</t>
  </si>
  <si>
    <t>2024-A</t>
  </si>
  <si>
    <t>Called on 04-15-24</t>
  </si>
  <si>
    <t xml:space="preserve">                                                        CNH Equipment Trust 2024-B</t>
  </si>
  <si>
    <t>2024-B</t>
  </si>
  <si>
    <t xml:space="preserve">                                                        CNH Equipment Trust 2024-C</t>
  </si>
  <si>
    <t>2024-C</t>
  </si>
  <si>
    <t>Called on 3-17-25</t>
  </si>
  <si>
    <t xml:space="preserve">                                                        CNH Equipment Trust 2025-A</t>
  </si>
  <si>
    <t>2025-A</t>
  </si>
  <si>
    <t>2025-B</t>
  </si>
  <si>
    <t xml:space="preserve">                                                        CNH Equipment Trust 2025-B</t>
  </si>
  <si>
    <t>2026-A</t>
  </si>
  <si>
    <t xml:space="preserve">                                                        CNH Equipment Trust 2026-A</t>
  </si>
  <si>
    <t>Called 2-17-26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</si>
</sst>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m/d/yy;@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rgb="FF0000CC"/>
      <name val="Arial"/>
      <family val="2"/>
    </font>
    <font>
      <sz val="8"/>
      <color indexed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17" fontId="0" fillId="0" borderId="0" xfId="0" applyNumberFormat="1"/>
    <xf numFmtId="10" fontId="0" fillId="0" borderId="0" xfId="3" applyNumberFormat="1" applyFont="1"/>
    <xf numFmtId="164" fontId="0" fillId="0" borderId="0" xfId="2" applyNumberFormat="1" applyFont="1"/>
    <xf numFmtId="164" fontId="0" fillId="0" borderId="0" xfId="2" applyNumberFormat="1" applyFont="1" applyAlignment="1">
      <alignment horizontal="centerContinuous"/>
    </xf>
    <xf numFmtId="0" fontId="0" fillId="0" borderId="0" xfId="0" applyAlignment="1">
      <alignment horizontal="centerContinuous"/>
    </xf>
    <xf numFmtId="10" fontId="0" fillId="0" borderId="0" xfId="3" applyNumberFormat="1" applyFont="1" applyAlignment="1">
      <alignment horizontal="centerContinuous"/>
    </xf>
    <xf numFmtId="164" fontId="1" fillId="0" borderId="0" xfId="2" applyNumberFormat="1" applyFont="1"/>
    <xf numFmtId="165" fontId="0" fillId="0" borderId="0" xfId="0" applyNumberFormat="1"/>
    <xf numFmtId="165" fontId="1" fillId="0" borderId="0" xfId="0" applyNumberFormat="1" applyFont="1"/>
    <xf numFmtId="165" fontId="2" fillId="0" borderId="0" xfId="0" applyNumberFormat="1" applyFont="1" applyAlignment="1">
      <alignment horizontal="centerContinuous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43" fontId="0" fillId="0" borderId="0" xfId="1" applyFont="1"/>
    <xf numFmtId="0" fontId="1" fillId="0" borderId="0" xfId="0" quotePrefix="1" applyFont="1" applyAlignment="1">
      <alignment vertical="top"/>
    </xf>
    <xf numFmtId="164" fontId="1" fillId="0" borderId="0" xfId="2" applyNumberFormat="1" applyFont="1" applyAlignment="1"/>
    <xf numFmtId="0" fontId="0" fillId="2" borderId="0" xfId="0" applyFill="1"/>
    <xf numFmtId="0" fontId="7" fillId="0" borderId="0" xfId="0" applyFont="1"/>
    <xf numFmtId="0" fontId="2" fillId="0" borderId="0" xfId="0" applyFont="1"/>
    <xf numFmtId="164" fontId="5" fillId="3" borderId="0" xfId="2" applyNumberFormat="1" applyFont="1" applyFill="1"/>
    <xf numFmtId="0" fontId="0" fillId="3" borderId="0" xfId="0" applyFill="1"/>
    <xf numFmtId="164" fontId="6" fillId="3" borderId="0" xfId="2" applyNumberFormat="1" applyFont="1" applyFill="1"/>
    <xf numFmtId="43" fontId="1" fillId="0" borderId="0" xfId="1" applyFont="1" applyAlignment="1">
      <alignment horizontal="center"/>
    </xf>
    <xf numFmtId="0" fontId="1" fillId="0" borderId="0" xfId="0" applyFont="1"/>
    <xf numFmtId="43" fontId="1" fillId="0" borderId="0" xfId="1" applyFont="1"/>
    <xf numFmtId="0" fontId="2" fillId="2" borderId="0" xfId="0" applyFont="1" applyFill="1"/>
    <xf numFmtId="0" fontId="8" fillId="0" borderId="0" xfId="0" applyFont="1" applyAlignment="1">
      <alignment horizontal="center"/>
    </xf>
    <xf numFmtId="0" fontId="1" fillId="2" borderId="0" xfId="0" applyFont="1" applyFill="1"/>
    <xf numFmtId="0" fontId="2" fillId="2" borderId="0" xfId="0" applyFont="1" applyFill="1" applyAlignment="1">
      <alignment horizontal="center"/>
    </xf>
    <xf numFmtId="43" fontId="9" fillId="2" borderId="0" xfId="0" applyNumberFormat="1" applyFont="1" applyFill="1"/>
    <xf numFmtId="43" fontId="9" fillId="0" borderId="0" xfId="0" applyNumberFormat="1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United States Cumulative Prepayment Rate </a:t>
            </a:r>
          </a:p>
        </c:rich>
      </c:tx>
      <c:layout>
        <c:manualLayout>
          <c:xMode val="edge"/>
          <c:yMode val="edge"/>
          <c:x val="0.23705969322311982"/>
          <c:y val="2.24680467111856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021087680355167E-2"/>
          <c:y val="8.740537450390129E-2"/>
          <c:w val="0.90233074361820198"/>
          <c:h val="0.74556343220903365"/>
        </c:manualLayout>
      </c:layout>
      <c:lineChart>
        <c:grouping val="standard"/>
        <c:varyColors val="0"/>
        <c:ser>
          <c:idx val="34"/>
          <c:order val="0"/>
          <c:tx>
            <c:v>15-A</c:v>
          </c:tx>
          <c:spPr>
            <a:ln w="9525">
              <a:solidFill>
                <a:srgbClr val="92D050"/>
              </a:solidFill>
            </a:ln>
          </c:spPr>
          <c:marker>
            <c:symbol val="triangle"/>
            <c:size val="5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multiLvlStrRef>
              <c:f>CPR!$E$585:$E$631</c:f>
            </c:multiLvlStrRef>
          </c:cat>
          <c:val>
            <c:numRef>
              <c:f>CPR!$F$8:$F$57</c:f>
            </c:numRef>
          </c:val>
          <c:smooth val="0"/>
          <c:extLst>
            <c:ext xmlns:c16="http://schemas.microsoft.com/office/drawing/2014/chart" uri="{C3380CC4-5D6E-409C-BE32-E72D297353CC}">
              <c16:uniqueId val="{00000000-E91E-4613-B0EA-AC2F7C11A82B}"/>
            </c:ext>
          </c:extLst>
        </c:ser>
        <c:ser>
          <c:idx val="35"/>
          <c:order val="1"/>
          <c:tx>
            <c:v>15-B</c:v>
          </c:tx>
          <c:spPr>
            <a:ln w="9525">
              <a:solidFill>
                <a:schemeClr val="tx1"/>
              </a:solidFill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multiLvlStrRef>
              <c:f>CPR!$E$585:$E$631</c:f>
            </c:multiLvlStrRef>
          </c:cat>
          <c:val>
            <c:numRef>
              <c:f>CPR!$F$65:$F$114</c:f>
            </c:numRef>
          </c:val>
          <c:smooth val="0"/>
          <c:extLst>
            <c:ext xmlns:c16="http://schemas.microsoft.com/office/drawing/2014/chart" uri="{C3380CC4-5D6E-409C-BE32-E72D297353CC}">
              <c16:uniqueId val="{00000001-E91E-4613-B0EA-AC2F7C11A82B}"/>
            </c:ext>
          </c:extLst>
        </c:ser>
        <c:ser>
          <c:idx val="10"/>
          <c:order val="2"/>
          <c:tx>
            <c:v>21-B</c:v>
          </c:tx>
          <c:cat>
            <c:multiLvlStrRef>
              <c:f>CPR!$E$585:$E$631</c:f>
            </c:multiLvlStrRef>
          </c:cat>
          <c:val>
            <c:numRef>
              <c:f>CPR!$F$926:$F$978</c:f>
            </c:numRef>
          </c:val>
          <c:smooth val="0"/>
          <c:extLst>
            <c:ext xmlns:c16="http://schemas.microsoft.com/office/drawing/2014/chart" uri="{C3380CC4-5D6E-409C-BE32-E72D297353CC}">
              <c16:uniqueId val="{0000000C-E91E-4613-B0EA-AC2F7C11A82B}"/>
            </c:ext>
          </c:extLst>
        </c:ser>
        <c:ser>
          <c:idx val="36"/>
          <c:order val="3"/>
          <c:tx>
            <c:v>15-C</c:v>
          </c:tx>
          <c:spPr>
            <a:ln w="9525">
              <a:solidFill>
                <a:srgbClr val="00B050"/>
              </a:solidFill>
            </a:ln>
          </c:spPr>
          <c:marker>
            <c:symbol val="diamond"/>
            <c:size val="5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multiLvlStrRef>
              <c:f>CPR!$E$585:$E$631</c:f>
            </c:multiLvlStrRef>
          </c:cat>
          <c:val>
            <c:numRef>
              <c:f>CPR!$F$123:$F$173</c:f>
            </c:numRef>
          </c:val>
          <c:smooth val="0"/>
          <c:extLst>
            <c:ext xmlns:c16="http://schemas.microsoft.com/office/drawing/2014/chart" uri="{C3380CC4-5D6E-409C-BE32-E72D297353CC}">
              <c16:uniqueId val="{00000002-E91E-4613-B0EA-AC2F7C11A82B}"/>
            </c:ext>
          </c:extLst>
        </c:ser>
        <c:ser>
          <c:idx val="37"/>
          <c:order val="4"/>
          <c:tx>
            <c:v>16-A</c:v>
          </c:tx>
          <c:spPr>
            <a:ln w="9525"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marker>
          <c:cat>
            <c:multiLvlStrRef>
              <c:f>CPR!$E$585:$E$631</c:f>
            </c:multiLvlStrRef>
          </c:cat>
          <c:val>
            <c:numRef>
              <c:f>CPR!$F$181:$F$231</c:f>
            </c:numRef>
          </c:val>
          <c:smooth val="0"/>
          <c:extLst>
            <c:ext xmlns:c16="http://schemas.microsoft.com/office/drawing/2014/chart" uri="{C3380CC4-5D6E-409C-BE32-E72D297353CC}">
              <c16:uniqueId val="{00000003-E91E-4613-B0EA-AC2F7C11A82B}"/>
            </c:ext>
          </c:extLst>
        </c:ser>
        <c:ser>
          <c:idx val="38"/>
          <c:order val="5"/>
          <c:tx>
            <c:v>16-B</c:v>
          </c:tx>
          <c:spPr>
            <a:ln w="9525">
              <a:solidFill>
                <a:srgbClr val="A91F82"/>
              </a:solidFill>
            </a:ln>
          </c:spPr>
          <c:marker>
            <c:symbol val="triangle"/>
            <c:size val="5"/>
            <c:spPr>
              <a:solidFill>
                <a:srgbClr val="A91F82"/>
              </a:solidFill>
              <a:ln>
                <a:solidFill>
                  <a:srgbClr val="A91F82"/>
                </a:solidFill>
              </a:ln>
            </c:spPr>
          </c:marker>
          <c:cat>
            <c:multiLvlStrRef>
              <c:f>CPR!$E$585:$E$631</c:f>
            </c:multiLvlStrRef>
          </c:cat>
          <c:val>
            <c:numRef>
              <c:f>CPR!$F$238:$F$287</c:f>
            </c:numRef>
          </c:val>
          <c:smooth val="0"/>
          <c:extLst>
            <c:ext xmlns:c16="http://schemas.microsoft.com/office/drawing/2014/chart" uri="{C3380CC4-5D6E-409C-BE32-E72D297353CC}">
              <c16:uniqueId val="{00000004-E91E-4613-B0EA-AC2F7C11A82B}"/>
            </c:ext>
          </c:extLst>
        </c:ser>
        <c:ser>
          <c:idx val="0"/>
          <c:order val="6"/>
          <c:tx>
            <c:v>17-A</c:v>
          </c:tx>
          <c:spPr>
            <a:ln w="9525">
              <a:solidFill>
                <a:schemeClr val="accent6"/>
              </a:solidFill>
            </a:ln>
          </c:spPr>
          <c:marker>
            <c:symbol val="square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cat>
            <c:multiLvlStrRef>
              <c:f>CPR!$E$585:$E$631</c:f>
            </c:multiLvlStrRef>
          </c:cat>
          <c:val>
            <c:numRef>
              <c:f>CPR!$F$356:$F$407</c:f>
            </c:numRef>
          </c:val>
          <c:smooth val="0"/>
          <c:extLst>
            <c:ext xmlns:c16="http://schemas.microsoft.com/office/drawing/2014/chart" uri="{C3380CC4-5D6E-409C-BE32-E72D297353CC}">
              <c16:uniqueId val="{00000005-E91E-4613-B0EA-AC2F7C11A82B}"/>
            </c:ext>
          </c:extLst>
        </c:ser>
        <c:ser>
          <c:idx val="1"/>
          <c:order val="7"/>
          <c:tx>
            <c:v>17-B</c:v>
          </c:tx>
          <c:spPr>
            <a:ln w="9525">
              <a:solidFill>
                <a:srgbClr val="7030A0"/>
              </a:solidFill>
            </a:ln>
          </c:spPr>
          <c:marker>
            <c:symbol val="triangl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multiLvlStrRef>
              <c:f>CPR!$E$585:$E$631</c:f>
            </c:multiLvlStrRef>
          </c:cat>
          <c:val>
            <c:numRef>
              <c:f>CPR!$F$415:$F$463</c:f>
            </c:numRef>
          </c:val>
          <c:smooth val="0"/>
          <c:extLst>
            <c:ext xmlns:c16="http://schemas.microsoft.com/office/drawing/2014/chart" uri="{C3380CC4-5D6E-409C-BE32-E72D297353CC}">
              <c16:uniqueId val="{00000006-E91E-4613-B0EA-AC2F7C11A82B}"/>
            </c:ext>
          </c:extLst>
        </c:ser>
        <c:ser>
          <c:idx val="3"/>
          <c:order val="8"/>
          <c:tx>
            <c:v>18-A</c:v>
          </c:tx>
          <c:spPr>
            <a:ln w="9525">
              <a:solidFill>
                <a:srgbClr val="0070C0"/>
              </a:solidFill>
            </a:ln>
          </c:spPr>
          <c:marker>
            <c:symbol val="x"/>
            <c:size val="3"/>
            <c:spPr>
              <a:ln>
                <a:solidFill>
                  <a:srgbClr val="0070C0"/>
                </a:solidFill>
              </a:ln>
            </c:spPr>
          </c:marker>
          <c:cat>
            <c:multiLvlStrRef>
              <c:f>CPR!$E$585:$E$631</c:f>
            </c:multiLvlStrRef>
          </c:cat>
          <c:val>
            <c:numRef>
              <c:f>CPR!$F$528:$F$577</c:f>
            </c:numRef>
          </c:val>
          <c:smooth val="0"/>
          <c:extLst>
            <c:ext xmlns:c16="http://schemas.microsoft.com/office/drawing/2014/chart" uri="{C3380CC4-5D6E-409C-BE32-E72D297353CC}">
              <c16:uniqueId val="{00000007-E91E-4613-B0EA-AC2F7C11A82B}"/>
            </c:ext>
          </c:extLst>
        </c:ser>
        <c:ser>
          <c:idx val="4"/>
          <c:order val="9"/>
          <c:tx>
            <c:v>18-B</c:v>
          </c:tx>
          <c:spPr>
            <a:ln w="9525"/>
          </c:spPr>
          <c:marker>
            <c:symbol val="star"/>
            <c:size val="3"/>
          </c:marker>
          <c:cat>
            <c:multiLvlStrRef>
              <c:f>CPR!$E$585:$E$631</c:f>
            </c:multiLvlStrRef>
          </c:cat>
          <c:val>
            <c:numRef>
              <c:f>CPR!$F$585:$F$634</c:f>
            </c:numRef>
          </c:val>
          <c:smooth val="0"/>
          <c:extLst>
            <c:ext xmlns:c16="http://schemas.microsoft.com/office/drawing/2014/chart" uri="{C3380CC4-5D6E-409C-BE32-E72D297353CC}">
              <c16:uniqueId val="{00000008-E91E-4613-B0EA-AC2F7C11A82B}"/>
            </c:ext>
          </c:extLst>
        </c:ser>
        <c:ser>
          <c:idx val="5"/>
          <c:order val="10"/>
          <c:tx>
            <c:v>19-A</c:v>
          </c:tx>
          <c:spPr>
            <a:ln w="12700">
              <a:solidFill>
                <a:schemeClr val="accent6">
                  <a:lumMod val="75000"/>
                </a:schemeClr>
              </a:solidFill>
            </a:ln>
          </c:spPr>
          <c:marker>
            <c:spPr>
              <a:ln w="3175"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multiLvlStrRef>
              <c:f>CPR!$E$585:$E$631</c:f>
            </c:multiLvlStrRef>
          </c:cat>
          <c:val>
            <c:numRef>
              <c:f>CPR!$F$643:$F$692</c:f>
            </c:numRef>
          </c:val>
          <c:smooth val="0"/>
          <c:extLst>
            <c:ext xmlns:c16="http://schemas.microsoft.com/office/drawing/2014/chart" uri="{C3380CC4-5D6E-409C-BE32-E72D297353CC}">
              <c16:uniqueId val="{00000009-E91E-4613-B0EA-AC2F7C11A82B}"/>
            </c:ext>
          </c:extLst>
        </c:ser>
        <c:ser>
          <c:idx val="7"/>
          <c:order val="11"/>
          <c:tx>
            <c:v>19-C</c:v>
          </c:tx>
          <c:cat>
            <c:multiLvlStrRef>
              <c:f>CPR!$E$585:$E$631</c:f>
            </c:multiLvlStrRef>
          </c:cat>
          <c:val>
            <c:numRef>
              <c:f>CPR!$F$756:$F$805</c:f>
            </c:numRef>
          </c:val>
          <c:smooth val="0"/>
          <c:extLst>
            <c:ext xmlns:c16="http://schemas.microsoft.com/office/drawing/2014/chart" uri="{C3380CC4-5D6E-409C-BE32-E72D297353CC}">
              <c16:uniqueId val="{0000000A-E91E-4613-B0EA-AC2F7C11A82B}"/>
            </c:ext>
          </c:extLst>
        </c:ser>
        <c:ser>
          <c:idx val="9"/>
          <c:order val="12"/>
          <c:tx>
            <c:v>21-A</c:v>
          </c:tx>
          <c:cat>
            <c:multiLvlStrRef>
              <c:f>CPR!$E$585:$E$631</c:f>
            </c:multiLvlStrRef>
          </c:cat>
          <c:val>
            <c:numRef>
              <c:f>CPR!$F$866:$F$916</c:f>
            </c:numRef>
          </c:val>
          <c:smooth val="0"/>
          <c:extLst>
            <c:ext xmlns:c16="http://schemas.microsoft.com/office/drawing/2014/chart" uri="{C3380CC4-5D6E-409C-BE32-E72D297353CC}">
              <c16:uniqueId val="{0000000B-E91E-4613-B0EA-AC2F7C11A82B}"/>
            </c:ext>
          </c:extLst>
        </c:ser>
        <c:ser>
          <c:idx val="2"/>
          <c:order val="13"/>
          <c:tx>
            <c:v>22-A</c:v>
          </c:tx>
          <c:cat>
            <c:multiLvlStrRef>
              <c:f>CPR!$E$585:$E$631</c:f>
            </c:multiLvlStrRef>
          </c:cat>
          <c:val>
            <c:numRef>
              <c:f>CPR!$F$1045:$F$1093</c:f>
              <c:numCache>
                <c:formatCode>0.00%</c:formatCode>
                <c:ptCount val="49"/>
                <c:pt idx="0">
                  <c:v>0.11911552086300803</c:v>
                </c:pt>
                <c:pt idx="1">
                  <c:v>0.11559568178701929</c:v>
                </c:pt>
                <c:pt idx="2">
                  <c:v>0.10949047452649763</c:v>
                </c:pt>
                <c:pt idx="3">
                  <c:v>0.12783057347935178</c:v>
                </c:pt>
                <c:pt idx="4">
                  <c:v>0.1263710102308242</c:v>
                </c:pt>
                <c:pt idx="5">
                  <c:v>0.13214582319958068</c:v>
                </c:pt>
                <c:pt idx="6">
                  <c:v>0.14080896506966922</c:v>
                </c:pt>
                <c:pt idx="7">
                  <c:v>0.13092551532424934</c:v>
                </c:pt>
                <c:pt idx="8">
                  <c:v>0.13736381443363399</c:v>
                </c:pt>
                <c:pt idx="9">
                  <c:v>0.15390921107907496</c:v>
                </c:pt>
                <c:pt idx="10">
                  <c:v>0.15121200201272722</c:v>
                </c:pt>
                <c:pt idx="11">
                  <c:v>0.14666146592500517</c:v>
                </c:pt>
                <c:pt idx="12">
                  <c:v>0.14323912308628017</c:v>
                </c:pt>
                <c:pt idx="13">
                  <c:v>0.13900979270450864</c:v>
                </c:pt>
                <c:pt idx="14">
                  <c:v>0.1368947489454152</c:v>
                </c:pt>
                <c:pt idx="15">
                  <c:v>0.13560456585046865</c:v>
                </c:pt>
                <c:pt idx="16">
                  <c:v>0.13665084334200028</c:v>
                </c:pt>
                <c:pt idx="17">
                  <c:v>0.13719653669201315</c:v>
                </c:pt>
                <c:pt idx="18">
                  <c:v>0.14075177149320517</c:v>
                </c:pt>
                <c:pt idx="19">
                  <c:v>0.13966211279599794</c:v>
                </c:pt>
                <c:pt idx="20">
                  <c:v>0.14217916976500922</c:v>
                </c:pt>
                <c:pt idx="21">
                  <c:v>0.14639342569317082</c:v>
                </c:pt>
                <c:pt idx="22">
                  <c:v>0.14194207394292369</c:v>
                </c:pt>
                <c:pt idx="23">
                  <c:v>0.13874976265049133</c:v>
                </c:pt>
                <c:pt idx="24">
                  <c:v>0.13804553276520859</c:v>
                </c:pt>
                <c:pt idx="25">
                  <c:v>0.13764532852390698</c:v>
                </c:pt>
                <c:pt idx="26">
                  <c:v>0.135073487370303</c:v>
                </c:pt>
                <c:pt idx="27">
                  <c:v>0.1337883439506925</c:v>
                </c:pt>
                <c:pt idx="28">
                  <c:v>0.13349211566069863</c:v>
                </c:pt>
                <c:pt idx="29">
                  <c:v>0.1333710713994104</c:v>
                </c:pt>
                <c:pt idx="30">
                  <c:v>0.13348859492485077</c:v>
                </c:pt>
                <c:pt idx="31">
                  <c:v>0.13402868479932817</c:v>
                </c:pt>
                <c:pt idx="32">
                  <c:v>0.13277851207526969</c:v>
                </c:pt>
                <c:pt idx="33">
                  <c:v>0.13393565520659589</c:v>
                </c:pt>
                <c:pt idx="34">
                  <c:v>0.13158196811928902</c:v>
                </c:pt>
                <c:pt idx="35">
                  <c:v>0.12786870403132644</c:v>
                </c:pt>
                <c:pt idx="36">
                  <c:v>0.12967582043723425</c:v>
                </c:pt>
                <c:pt idx="37">
                  <c:v>0.1304576538222878</c:v>
                </c:pt>
                <c:pt idx="38">
                  <c:v>0.12983901310725499</c:v>
                </c:pt>
                <c:pt idx="39">
                  <c:v>0.12971202346633504</c:v>
                </c:pt>
                <c:pt idx="40">
                  <c:v>0.1293276939627872</c:v>
                </c:pt>
                <c:pt idx="41">
                  <c:v>0.13089782462201816</c:v>
                </c:pt>
                <c:pt idx="42">
                  <c:v>0.13193970381568521</c:v>
                </c:pt>
                <c:pt idx="43">
                  <c:v>0.13250113929993101</c:v>
                </c:pt>
                <c:pt idx="44">
                  <c:v>0.12947784569950849</c:v>
                </c:pt>
                <c:pt idx="45">
                  <c:v>0.13759786019785103</c:v>
                </c:pt>
                <c:pt idx="46">
                  <c:v>0.12748252415948791</c:v>
                </c:pt>
                <c:pt idx="47">
                  <c:v>0.12624328811252294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E91E-4613-B0EA-AC2F7C11A82B}"/>
            </c:ext>
          </c:extLst>
        </c:ser>
        <c:ser>
          <c:idx val="12"/>
          <c:order val="14"/>
          <c:tx>
            <c:v>22-B</c:v>
          </c:tx>
          <c:val>
            <c:numRef>
              <c:f>CPR!$F$1100:$F$1143</c:f>
              <c:numCache>
                <c:formatCode>0.00%</c:formatCode>
                <c:ptCount val="44"/>
                <c:pt idx="0">
                  <c:v>0.12873389576818617</c:v>
                </c:pt>
                <c:pt idx="1">
                  <c:v>0.11761230419773649</c:v>
                </c:pt>
                <c:pt idx="2">
                  <c:v>0.11156257390699742</c:v>
                </c:pt>
                <c:pt idx="3">
                  <c:v>0.12065115111268909</c:v>
                </c:pt>
                <c:pt idx="4">
                  <c:v>0.13364790939180626</c:v>
                </c:pt>
                <c:pt idx="5">
                  <c:v>0.14542714691204084</c:v>
                </c:pt>
                <c:pt idx="6">
                  <c:v>0.15160200208668573</c:v>
                </c:pt>
                <c:pt idx="7">
                  <c:v>0.16820366318001334</c:v>
                </c:pt>
                <c:pt idx="8">
                  <c:v>0.16741103908709865</c:v>
                </c:pt>
                <c:pt idx="9">
                  <c:v>0.16614893448630919</c:v>
                </c:pt>
                <c:pt idx="10">
                  <c:v>0.18289972254422071</c:v>
                </c:pt>
                <c:pt idx="11">
                  <c:v>0.17380204218453765</c:v>
                </c:pt>
                <c:pt idx="12">
                  <c:v>0.17014029650215046</c:v>
                </c:pt>
                <c:pt idx="13">
                  <c:v>0.1701890935141086</c:v>
                </c:pt>
                <c:pt idx="14">
                  <c:v>0.16875017983660157</c:v>
                </c:pt>
                <c:pt idx="15">
                  <c:v>0.16604842704007872</c:v>
                </c:pt>
                <c:pt idx="16">
                  <c:v>0.16411587778727943</c:v>
                </c:pt>
                <c:pt idx="17">
                  <c:v>0.16476922692654539</c:v>
                </c:pt>
                <c:pt idx="18">
                  <c:v>0.16427129620040615</c:v>
                </c:pt>
                <c:pt idx="19">
                  <c:v>0.16378373972486071</c:v>
                </c:pt>
                <c:pt idx="20">
                  <c:v>0.15889184869319961</c:v>
                </c:pt>
                <c:pt idx="21">
                  <c:v>0.15697489914252227</c:v>
                </c:pt>
                <c:pt idx="22">
                  <c:v>0.15203012169180619</c:v>
                </c:pt>
                <c:pt idx="23">
                  <c:v>0.14619041446422554</c:v>
                </c:pt>
                <c:pt idx="24">
                  <c:v>0.14696588226421203</c:v>
                </c:pt>
                <c:pt idx="25">
                  <c:v>0.14463850313685711</c:v>
                </c:pt>
                <c:pt idx="26">
                  <c:v>0.14402820110598258</c:v>
                </c:pt>
                <c:pt idx="27">
                  <c:v>0.14285238446943327</c:v>
                </c:pt>
                <c:pt idx="28">
                  <c:v>0.14230767718262605</c:v>
                </c:pt>
                <c:pt idx="29">
                  <c:v>0.14224141394242495</c:v>
                </c:pt>
                <c:pt idx="30">
                  <c:v>0.14151286036113286</c:v>
                </c:pt>
                <c:pt idx="31">
                  <c:v>0.13992217612073932</c:v>
                </c:pt>
                <c:pt idx="32">
                  <c:v>0.14250345712755641</c:v>
                </c:pt>
                <c:pt idx="33">
                  <c:v>0.13966034033845476</c:v>
                </c:pt>
                <c:pt idx="34">
                  <c:v>0.13742300695924814</c:v>
                </c:pt>
                <c:pt idx="35">
                  <c:v>0.13265252858684218</c:v>
                </c:pt>
                <c:pt idx="36">
                  <c:v>0.13268030596724512</c:v>
                </c:pt>
                <c:pt idx="37">
                  <c:v>0.13259726093760948</c:v>
                </c:pt>
                <c:pt idx="38">
                  <c:v>0.13297957791015347</c:v>
                </c:pt>
                <c:pt idx="39">
                  <c:v>0.13227844426475288</c:v>
                </c:pt>
                <c:pt idx="40">
                  <c:v>0.13335279718330773</c:v>
                </c:pt>
                <c:pt idx="41">
                  <c:v>0.13306988670410624</c:v>
                </c:pt>
                <c:pt idx="42">
                  <c:v>0.1338618085379979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E91E-4613-B0EA-AC2F7C11A82B}"/>
            </c:ext>
          </c:extLst>
        </c:ser>
        <c:ser>
          <c:idx val="13"/>
          <c:order val="15"/>
          <c:tx>
            <c:v>22-C</c:v>
          </c:tx>
          <c:val>
            <c:numRef>
              <c:f>CPR!$F$1150:$F$1190</c:f>
              <c:numCache>
                <c:formatCode>0.00%</c:formatCode>
                <c:ptCount val="41"/>
                <c:pt idx="0">
                  <c:v>9.0422538101565308E-2</c:v>
                </c:pt>
                <c:pt idx="1">
                  <c:v>0.17130001429691921</c:v>
                </c:pt>
                <c:pt idx="2">
                  <c:v>0.19819524608549877</c:v>
                </c:pt>
                <c:pt idx="3">
                  <c:v>0.20100279655883679</c:v>
                </c:pt>
                <c:pt idx="4">
                  <c:v>0.19504681329921258</c:v>
                </c:pt>
                <c:pt idx="5">
                  <c:v>0.1960852869080314</c:v>
                </c:pt>
                <c:pt idx="6">
                  <c:v>0.19331962505951095</c:v>
                </c:pt>
                <c:pt idx="7">
                  <c:v>0.19949078206218884</c:v>
                </c:pt>
                <c:pt idx="8">
                  <c:v>0.20362175087151169</c:v>
                </c:pt>
                <c:pt idx="9">
                  <c:v>0.20450180182773181</c:v>
                </c:pt>
                <c:pt idx="10">
                  <c:v>0.20530493082566381</c:v>
                </c:pt>
                <c:pt idx="11">
                  <c:v>0.20038622752437329</c:v>
                </c:pt>
                <c:pt idx="12">
                  <c:v>0.20408412562121436</c:v>
                </c:pt>
                <c:pt idx="13">
                  <c:v>0.20597857855958634</c:v>
                </c:pt>
                <c:pt idx="14">
                  <c:v>0.20320310016088661</c:v>
                </c:pt>
                <c:pt idx="15">
                  <c:v>0.19876212914187541</c:v>
                </c:pt>
                <c:pt idx="16">
                  <c:v>0.19716080752211163</c:v>
                </c:pt>
                <c:pt idx="17">
                  <c:v>0.19150405338107346</c:v>
                </c:pt>
                <c:pt idx="18">
                  <c:v>0.18919162595942651</c:v>
                </c:pt>
                <c:pt idx="19">
                  <c:v>0.18651029277214892</c:v>
                </c:pt>
                <c:pt idx="20">
                  <c:v>0.1906658629473883</c:v>
                </c:pt>
                <c:pt idx="21">
                  <c:v>0.18621037071383995</c:v>
                </c:pt>
                <c:pt idx="22">
                  <c:v>0.18524346880018649</c:v>
                </c:pt>
                <c:pt idx="23">
                  <c:v>0.1771369814847864</c:v>
                </c:pt>
                <c:pt idx="24">
                  <c:v>0.17831235028635295</c:v>
                </c:pt>
                <c:pt idx="25">
                  <c:v>0.179262824073955</c:v>
                </c:pt>
                <c:pt idx="26">
                  <c:v>0.17986480508483349</c:v>
                </c:pt>
                <c:pt idx="27">
                  <c:v>0.17672792308498397</c:v>
                </c:pt>
                <c:pt idx="28">
                  <c:v>0.17801328720533005</c:v>
                </c:pt>
                <c:pt idx="29">
                  <c:v>0.17671459479588936</c:v>
                </c:pt>
                <c:pt idx="30">
                  <c:v>0.17695669695278837</c:v>
                </c:pt>
                <c:pt idx="31">
                  <c:v>0.17516236372312799</c:v>
                </c:pt>
                <c:pt idx="32">
                  <c:v>0.17812501453077745</c:v>
                </c:pt>
                <c:pt idx="33">
                  <c:v>0.1717802946151783</c:v>
                </c:pt>
                <c:pt idx="34">
                  <c:v>0.17465074733562846</c:v>
                </c:pt>
                <c:pt idx="35">
                  <c:v>0.17018848063825631</c:v>
                </c:pt>
                <c:pt idx="36">
                  <c:v>0.17306757710554854</c:v>
                </c:pt>
                <c:pt idx="37">
                  <c:v>0.17494681049788052</c:v>
                </c:pt>
                <c:pt idx="38">
                  <c:v>0.17543680352645274</c:v>
                </c:pt>
                <c:pt idx="39">
                  <c:v>0.17609160599725837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E91E-4613-B0EA-AC2F7C11A82B}"/>
            </c:ext>
          </c:extLst>
        </c:ser>
        <c:ser>
          <c:idx val="6"/>
          <c:order val="16"/>
          <c:tx>
            <c:v>23-A</c:v>
          </c:tx>
          <c:val>
            <c:numRef>
              <c:f>CPR!$F$1198:$F$1233</c:f>
              <c:numCache>
                <c:formatCode>0.00%</c:formatCode>
                <c:ptCount val="36"/>
                <c:pt idx="0">
                  <c:v>0.10405207872494115</c:v>
                </c:pt>
                <c:pt idx="1">
                  <c:v>0.10375811201032681</c:v>
                </c:pt>
                <c:pt idx="2">
                  <c:v>0.1261424004036491</c:v>
                </c:pt>
                <c:pt idx="3">
                  <c:v>0.13006624860908822</c:v>
                </c:pt>
                <c:pt idx="4">
                  <c:v>0.12996628640799335</c:v>
                </c:pt>
                <c:pt idx="5">
                  <c:v>0.13256423877540391</c:v>
                </c:pt>
                <c:pt idx="6">
                  <c:v>0.15086852145035845</c:v>
                </c:pt>
                <c:pt idx="7">
                  <c:v>0.15624595715445411</c:v>
                </c:pt>
                <c:pt idx="8">
                  <c:v>0.18875775982557985</c:v>
                </c:pt>
                <c:pt idx="9">
                  <c:v>0.20672905662312901</c:v>
                </c:pt>
                <c:pt idx="10">
                  <c:v>0.2049422039111064</c:v>
                </c:pt>
                <c:pt idx="11">
                  <c:v>0.20252505220594874</c:v>
                </c:pt>
                <c:pt idx="12">
                  <c:v>0.20155304205170366</c:v>
                </c:pt>
                <c:pt idx="13">
                  <c:v>0.19864921675265024</c:v>
                </c:pt>
                <c:pt idx="14">
                  <c:v>0.19710284002241008</c:v>
                </c:pt>
                <c:pt idx="15">
                  <c:v>0.19539473926647088</c:v>
                </c:pt>
                <c:pt idx="16">
                  <c:v>0.19585803118804546</c:v>
                </c:pt>
                <c:pt idx="17">
                  <c:v>0.19270116614670596</c:v>
                </c:pt>
                <c:pt idx="18">
                  <c:v>0.19590294794905783</c:v>
                </c:pt>
                <c:pt idx="19">
                  <c:v>0.19157137130430579</c:v>
                </c:pt>
                <c:pt idx="20">
                  <c:v>0.1915834296758665</c:v>
                </c:pt>
                <c:pt idx="21">
                  <c:v>0.18565206588386907</c:v>
                </c:pt>
                <c:pt idx="22">
                  <c:v>0.18210068864123263</c:v>
                </c:pt>
                <c:pt idx="23">
                  <c:v>0.17896787245738788</c:v>
                </c:pt>
                <c:pt idx="24">
                  <c:v>0.18182423831938144</c:v>
                </c:pt>
                <c:pt idx="25">
                  <c:v>0.18219242935430335</c:v>
                </c:pt>
                <c:pt idx="26">
                  <c:v>0.18250070100664251</c:v>
                </c:pt>
                <c:pt idx="27">
                  <c:v>0.18206719560008933</c:v>
                </c:pt>
                <c:pt idx="28">
                  <c:v>0.18122414266517151</c:v>
                </c:pt>
                <c:pt idx="29">
                  <c:v>0.18123870835239009</c:v>
                </c:pt>
                <c:pt idx="30">
                  <c:v>0.18604424828436117</c:v>
                </c:pt>
                <c:pt idx="31">
                  <c:v>0.18128196051689938</c:v>
                </c:pt>
                <c:pt idx="32">
                  <c:v>0.18859544304256814</c:v>
                </c:pt>
                <c:pt idx="33">
                  <c:v>0.17759187961164702</c:v>
                </c:pt>
                <c:pt idx="34">
                  <c:v>0.17838658770549931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E91E-4613-B0EA-AC2F7C11A82B}"/>
            </c:ext>
          </c:extLst>
        </c:ser>
        <c:ser>
          <c:idx val="14"/>
          <c:order val="17"/>
          <c:tx>
            <c:v>23-B</c:v>
          </c:tx>
          <c:val>
            <c:numRef>
              <c:f>CPR!$F$1241:$F$1272</c:f>
              <c:numCache>
                <c:formatCode>0.00%</c:formatCode>
                <c:ptCount val="32"/>
                <c:pt idx="0">
                  <c:v>0.15272202885613173</c:v>
                </c:pt>
                <c:pt idx="1">
                  <c:v>0.16692590980132127</c:v>
                </c:pt>
                <c:pt idx="2">
                  <c:v>0.17605944577086419</c:v>
                </c:pt>
                <c:pt idx="3">
                  <c:v>0.20517303012846544</c:v>
                </c:pt>
                <c:pt idx="4">
                  <c:v>0.22014513245982126</c:v>
                </c:pt>
                <c:pt idx="5">
                  <c:v>0.21356857258550255</c:v>
                </c:pt>
                <c:pt idx="6">
                  <c:v>0.22020698389431581</c:v>
                </c:pt>
                <c:pt idx="7">
                  <c:v>0.20885091978012593</c:v>
                </c:pt>
                <c:pt idx="8">
                  <c:v>0.20910276928486593</c:v>
                </c:pt>
                <c:pt idx="9">
                  <c:v>0.21541707803432952</c:v>
                </c:pt>
                <c:pt idx="10">
                  <c:v>0.22479454308638536</c:v>
                </c:pt>
                <c:pt idx="11">
                  <c:v>0.21792939509590059</c:v>
                </c:pt>
                <c:pt idx="12">
                  <c:v>0.21666632240479944</c:v>
                </c:pt>
                <c:pt idx="13">
                  <c:v>0.21262027643781323</c:v>
                </c:pt>
                <c:pt idx="14">
                  <c:v>0.20724262834527662</c:v>
                </c:pt>
                <c:pt idx="15">
                  <c:v>0.20709483687470054</c:v>
                </c:pt>
                <c:pt idx="16">
                  <c:v>0.20683575529040232</c:v>
                </c:pt>
                <c:pt idx="17">
                  <c:v>0.20502606904613996</c:v>
                </c:pt>
                <c:pt idx="18">
                  <c:v>0.20508199085177337</c:v>
                </c:pt>
                <c:pt idx="19">
                  <c:v>0.19855203538015664</c:v>
                </c:pt>
                <c:pt idx="20">
                  <c:v>0.19525832734163473</c:v>
                </c:pt>
                <c:pt idx="21">
                  <c:v>0.19359023165226141</c:v>
                </c:pt>
                <c:pt idx="22">
                  <c:v>0.19219834243381939</c:v>
                </c:pt>
                <c:pt idx="23">
                  <c:v>0.18468465206437779</c:v>
                </c:pt>
                <c:pt idx="24">
                  <c:v>0.18529327947016994</c:v>
                </c:pt>
                <c:pt idx="25">
                  <c:v>0.18503287279202207</c:v>
                </c:pt>
                <c:pt idx="26">
                  <c:v>0.18231645104973282</c:v>
                </c:pt>
                <c:pt idx="27">
                  <c:v>0.1854516399766043</c:v>
                </c:pt>
                <c:pt idx="28">
                  <c:v>0.182918041877003</c:v>
                </c:pt>
                <c:pt idx="29">
                  <c:v>0.18349989706382563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E91E-4613-B0EA-AC2F7C11A82B}"/>
            </c:ext>
          </c:extLst>
        </c:ser>
        <c:ser>
          <c:idx val="15"/>
          <c:order val="18"/>
          <c:tx>
            <c:v>24-A</c:v>
          </c:tx>
          <c:val>
            <c:numRef>
              <c:f>CPR!$F$1280:$F$1307</c:f>
              <c:numCache>
                <c:formatCode>0.00%</c:formatCode>
                <c:ptCount val="28"/>
                <c:pt idx="0">
                  <c:v>0.15593618671230958</c:v>
                </c:pt>
                <c:pt idx="1">
                  <c:v>0.15043669310710717</c:v>
                </c:pt>
                <c:pt idx="2">
                  <c:v>0.15629089148701103</c:v>
                </c:pt>
                <c:pt idx="3">
                  <c:v>0.1794522285230673</c:v>
                </c:pt>
                <c:pt idx="4">
                  <c:v>0.20482301809859871</c:v>
                </c:pt>
                <c:pt idx="5">
                  <c:v>0.19877467762928547</c:v>
                </c:pt>
                <c:pt idx="6">
                  <c:v>0.20451301560594004</c:v>
                </c:pt>
                <c:pt idx="7">
                  <c:v>0.22599899701055193</c:v>
                </c:pt>
                <c:pt idx="8">
                  <c:v>0.21956463096622247</c:v>
                </c:pt>
                <c:pt idx="9">
                  <c:v>0.22812135012013213</c:v>
                </c:pt>
                <c:pt idx="10">
                  <c:v>0.23525368569799598</c:v>
                </c:pt>
                <c:pt idx="11">
                  <c:v>0.23787830967879453</c:v>
                </c:pt>
                <c:pt idx="12">
                  <c:v>0.25371239252010747</c:v>
                </c:pt>
                <c:pt idx="13">
                  <c:v>0.25470188188575937</c:v>
                </c:pt>
                <c:pt idx="14">
                  <c:v>0.25395892565800593</c:v>
                </c:pt>
                <c:pt idx="15">
                  <c:v>0.25015260307016152</c:v>
                </c:pt>
                <c:pt idx="16">
                  <c:v>0.2462659958579746</c:v>
                </c:pt>
                <c:pt idx="17">
                  <c:v>0.24120848076153334</c:v>
                </c:pt>
                <c:pt idx="18">
                  <c:v>0.23629610866694728</c:v>
                </c:pt>
                <c:pt idx="19">
                  <c:v>0.23703810682292681</c:v>
                </c:pt>
                <c:pt idx="20">
                  <c:v>0.23364935172589263</c:v>
                </c:pt>
                <c:pt idx="21">
                  <c:v>0.23517996746226344</c:v>
                </c:pt>
                <c:pt idx="22">
                  <c:v>0.2300531095515701</c:v>
                </c:pt>
                <c:pt idx="23">
                  <c:v>0.2287832549779405</c:v>
                </c:pt>
                <c:pt idx="24">
                  <c:v>0.23042378987100942</c:v>
                </c:pt>
                <c:pt idx="25">
                  <c:v>0.23014681365738954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E91E-4613-B0EA-AC2F7C11A82B}"/>
            </c:ext>
          </c:extLst>
        </c:ser>
        <c:ser>
          <c:idx val="8"/>
          <c:order val="19"/>
          <c:tx>
            <c:v>24-B</c:v>
          </c:tx>
          <c:val>
            <c:numRef>
              <c:f>CPR!$F$1315:$F$1339</c:f>
              <c:numCache>
                <c:formatCode>0.00%</c:formatCode>
                <c:ptCount val="25"/>
                <c:pt idx="0">
                  <c:v>0.11695922970556161</c:v>
                </c:pt>
                <c:pt idx="1">
                  <c:v>0.13593441441583187</c:v>
                </c:pt>
                <c:pt idx="2">
                  <c:v>0.13333688703901225</c:v>
                </c:pt>
                <c:pt idx="3">
                  <c:v>0.13467305210005664</c:v>
                </c:pt>
                <c:pt idx="4">
                  <c:v>0.15074347096616203</c:v>
                </c:pt>
                <c:pt idx="5">
                  <c:v>0.15458558385203769</c:v>
                </c:pt>
                <c:pt idx="6">
                  <c:v>0.14428799489185462</c:v>
                </c:pt>
                <c:pt idx="7">
                  <c:v>0.18369900753948676</c:v>
                </c:pt>
                <c:pt idx="8">
                  <c:v>0.20071128180553222</c:v>
                </c:pt>
                <c:pt idx="9">
                  <c:v>0.21242961360413504</c:v>
                </c:pt>
                <c:pt idx="10">
                  <c:v>0.2277862485933273</c:v>
                </c:pt>
                <c:pt idx="11">
                  <c:v>0.23599133979486908</c:v>
                </c:pt>
                <c:pt idx="12">
                  <c:v>0.23447573751025841</c:v>
                </c:pt>
                <c:pt idx="13">
                  <c:v>0.23407364794499941</c:v>
                </c:pt>
                <c:pt idx="14">
                  <c:v>0.22747684444443694</c:v>
                </c:pt>
                <c:pt idx="15">
                  <c:v>0.22685762877953686</c:v>
                </c:pt>
                <c:pt idx="16">
                  <c:v>0.22287681556825223</c:v>
                </c:pt>
                <c:pt idx="17">
                  <c:v>0.21987131203393195</c:v>
                </c:pt>
                <c:pt idx="18">
                  <c:v>0.21334245983009925</c:v>
                </c:pt>
                <c:pt idx="19">
                  <c:v>0.22834590859840276</c:v>
                </c:pt>
                <c:pt idx="20">
                  <c:v>0.22093928034569477</c:v>
                </c:pt>
                <c:pt idx="21">
                  <c:v>0.22520164259204323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E91E-4613-B0EA-AC2F7C11A82B}"/>
            </c:ext>
          </c:extLst>
        </c:ser>
        <c:ser>
          <c:idx val="16"/>
          <c:order val="20"/>
          <c:tx>
            <c:v>24-C</c:v>
          </c:tx>
          <c:val>
            <c:numRef>
              <c:f>CPR!$F$1346:$F$1364</c:f>
              <c:numCache>
                <c:formatCode>0.00%</c:formatCode>
                <c:ptCount val="19"/>
                <c:pt idx="0">
                  <c:v>0.16535029690868019</c:v>
                </c:pt>
                <c:pt idx="1">
                  <c:v>0.12600015836658707</c:v>
                </c:pt>
                <c:pt idx="2">
                  <c:v>0.13031723489506764</c:v>
                </c:pt>
                <c:pt idx="3">
                  <c:v>0.17156139536855364</c:v>
                </c:pt>
                <c:pt idx="4">
                  <c:v>0.18331813763479776</c:v>
                </c:pt>
                <c:pt idx="5">
                  <c:v>0.17992718195153323</c:v>
                </c:pt>
                <c:pt idx="6">
                  <c:v>0.18935835688423075</c:v>
                </c:pt>
                <c:pt idx="7">
                  <c:v>0.19964190406026616</c:v>
                </c:pt>
                <c:pt idx="8">
                  <c:v>0.20457171672339958</c:v>
                </c:pt>
                <c:pt idx="9">
                  <c:v>0.21941359012213424</c:v>
                </c:pt>
                <c:pt idx="10">
                  <c:v>0.23502556252846885</c:v>
                </c:pt>
                <c:pt idx="11">
                  <c:v>0.2359664859161732</c:v>
                </c:pt>
                <c:pt idx="12">
                  <c:v>0.23429229031697041</c:v>
                </c:pt>
                <c:pt idx="13">
                  <c:v>0.22998487876889562</c:v>
                </c:pt>
                <c:pt idx="14">
                  <c:v>0.22166973899364262</c:v>
                </c:pt>
                <c:pt idx="15">
                  <c:v>0.22646445750549482</c:v>
                </c:pt>
                <c:pt idx="16">
                  <c:v>0.22394225172829185</c:v>
                </c:pt>
                <c:pt idx="17">
                  <c:v>0.22348945406712706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E91E-4613-B0EA-AC2F7C11A82B}"/>
            </c:ext>
          </c:extLst>
        </c:ser>
        <c:ser>
          <c:idx val="17"/>
          <c:order val="21"/>
          <c:tx>
            <c:v>25-A</c:v>
          </c:tx>
          <c:val>
            <c:numRef>
              <c:f>CPR!$F$1374:$F$1389</c:f>
              <c:numCache>
                <c:formatCode>0.00%</c:formatCode>
                <c:ptCount val="16"/>
                <c:pt idx="0">
                  <c:v>0.19394239908200861</c:v>
                </c:pt>
                <c:pt idx="1">
                  <c:v>0.14808685632046092</c:v>
                </c:pt>
                <c:pt idx="2">
                  <c:v>0.13144921494578743</c:v>
                </c:pt>
                <c:pt idx="3">
                  <c:v>0.1282767906065958</c:v>
                </c:pt>
                <c:pt idx="4">
                  <c:v>0.13301285800586726</c:v>
                </c:pt>
                <c:pt idx="5">
                  <c:v>0.15091219138057765</c:v>
                </c:pt>
                <c:pt idx="6">
                  <c:v>0.15647916989749233</c:v>
                </c:pt>
                <c:pt idx="7">
                  <c:v>0.16638122458141902</c:v>
                </c:pt>
                <c:pt idx="8">
                  <c:v>0.16224513015065589</c:v>
                </c:pt>
                <c:pt idx="9">
                  <c:v>0.19204986183444195</c:v>
                </c:pt>
                <c:pt idx="10">
                  <c:v>0.19949159213254386</c:v>
                </c:pt>
                <c:pt idx="11">
                  <c:v>0.20125837770022381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A9-41CF-B511-ACA857BCA574}"/>
            </c:ext>
          </c:extLst>
        </c:ser>
        <c:ser>
          <c:idx val="18"/>
          <c:order val="22"/>
          <c:tx>
            <c:v>25-B</c:v>
          </c:tx>
          <c:val>
            <c:numRef>
              <c:f>CPR!$F$1394:$F$1403</c:f>
              <c:numCache>
                <c:formatCode>0.00%</c:formatCode>
                <c:ptCount val="10"/>
                <c:pt idx="0">
                  <c:v>0.10156057424394838</c:v>
                </c:pt>
                <c:pt idx="1">
                  <c:v>0.12882921024360583</c:v>
                </c:pt>
                <c:pt idx="2">
                  <c:v>0.14855499383435311</c:v>
                </c:pt>
                <c:pt idx="3">
                  <c:v>0.15133929168450644</c:v>
                </c:pt>
                <c:pt idx="4">
                  <c:v>0.12827447323656449</c:v>
                </c:pt>
                <c:pt idx="5">
                  <c:v>0.18586972512242883</c:v>
                </c:pt>
                <c:pt idx="6">
                  <c:v>0.18495245581687503</c:v>
                </c:pt>
                <c:pt idx="7">
                  <c:v>0.19268932585302168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82-49A7-BA78-34B3421DD4D4}"/>
            </c:ext>
          </c:extLst>
        </c:ser>
        <c:ser>
          <c:idx val="19"/>
          <c:order val="23"/>
          <c:tx>
            <c:v>26-A</c:v>
          </c:tx>
          <c:val>
            <c:numRef>
              <c:f>CPR!$F$1411:$F$1415</c:f>
              <c:numCache>
                <c:formatCode>0.00%</c:formatCode>
                <c:ptCount val="5"/>
                <c:pt idx="0">
                  <c:v>0.22539116429032557</c:v>
                </c:pt>
                <c:pt idx="1">
                  <c:v>0.18278984175216972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61-499B-9F5A-67DB2B571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602880"/>
        <c:axId val="1"/>
      </c:lineChart>
      <c:catAx>
        <c:axId val="1290602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Months Seasoning as of 02/28/26</a:t>
                </a:r>
              </a:p>
            </c:rich>
          </c:tx>
          <c:layout>
            <c:manualLayout>
              <c:xMode val="edge"/>
              <c:yMode val="edge"/>
              <c:x val="0.32373825205659668"/>
              <c:y val="0.8686767695172300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2"/>
        <c:tickMarkSkip val="3"/>
        <c:noMultiLvlLbl val="0"/>
      </c:catAx>
      <c:valAx>
        <c:axId val="1"/>
        <c:scaling>
          <c:orientation val="minMax"/>
          <c:max val="0.60000000000000009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9060288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9.7444559356993213E-2"/>
          <c:y val="0.94725099814657465"/>
          <c:w val="0.85247431424829356"/>
          <c:h val="3.5334037359555426E-2"/>
        </c:manualLayout>
      </c:layout>
      <c:overlay val="0"/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 codeName="Chart2"/>
  <sheetViews>
    <sheetView zoomScale="120" workbookViewId="0"/>
  </sheetViews>
  <pageMargins left="0.75" right="0.75" top="1" bottom="1" header="0.5" footer="0.5"/>
  <pageSetup orientation="landscape" r:id="rId1"/>
  <headerFooter alignWithMargins="0">
    <oddHeader>&amp;L&amp;"Calibri"&amp;10&amp;K000000 General Business&amp;1#_x000D_</oddHead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80438" cy="583406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7A0362D-D439-1D77-ED4C-6BD1CC6E282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1419"/>
  <sheetViews>
    <sheetView showGridLines="0" tabSelected="1" topLeftCell="A1038" zoomScale="124" zoomScaleNormal="124" zoomScaleSheetLayoutView="100" workbookViewId="0">
      <selection activeCell="A1038" sqref="A1038"/>
    </sheetView>
  </sheetViews>
  <sheetFormatPr defaultRowHeight="12.75" x14ac:dyDescent="0.2"/>
  <cols>
    <col min="1" max="1" width="12" style="1" bestFit="1" customWidth="1"/>
    <col min="2" max="2" width="19" style="3" customWidth="1"/>
    <col min="3" max="3" width="22.42578125" style="3" customWidth="1"/>
    <col min="4" max="4" width="3.28515625" customWidth="1"/>
    <col min="5" max="5" width="14" style="12" customWidth="1"/>
    <col min="6" max="6" width="15" style="2" customWidth="1"/>
    <col min="7" max="7" width="9.85546875" hidden="1" customWidth="1"/>
    <col min="8" max="10" width="9.28515625" hidden="1" customWidth="1"/>
    <col min="11" max="12" width="0" hidden="1" customWidth="1"/>
    <col min="13" max="13" width="17.85546875" bestFit="1" customWidth="1"/>
  </cols>
  <sheetData>
    <row r="1" spans="1:6" hidden="1" x14ac:dyDescent="0.2">
      <c r="A1" s="8"/>
    </row>
    <row r="2" spans="1:6" hidden="1" x14ac:dyDescent="0.2">
      <c r="A2" s="10" t="s">
        <v>9</v>
      </c>
      <c r="B2" s="4"/>
      <c r="C2" s="4"/>
      <c r="D2" s="5"/>
      <c r="F2" s="6"/>
    </row>
    <row r="3" spans="1:6" hidden="1" x14ac:dyDescent="0.2">
      <c r="A3" s="10" t="s">
        <v>10</v>
      </c>
      <c r="B3" s="4"/>
      <c r="C3" s="4"/>
      <c r="D3" s="5"/>
      <c r="F3" s="6"/>
    </row>
    <row r="4" spans="1:6" hidden="1" x14ac:dyDescent="0.2">
      <c r="A4" s="10"/>
      <c r="B4" s="4"/>
      <c r="C4" s="4"/>
      <c r="D4" s="5"/>
      <c r="F4" s="6"/>
    </row>
    <row r="5" spans="1:6" hidden="1" x14ac:dyDescent="0.2">
      <c r="A5" s="9" t="s">
        <v>6</v>
      </c>
      <c r="B5" s="3" t="s">
        <v>1</v>
      </c>
      <c r="C5" s="3" t="s">
        <v>2</v>
      </c>
      <c r="E5" s="11" t="s">
        <v>5</v>
      </c>
      <c r="F5" s="2" t="s">
        <v>3</v>
      </c>
    </row>
    <row r="6" spans="1:6" hidden="1" x14ac:dyDescent="0.2">
      <c r="A6" s="8"/>
      <c r="C6" s="3" t="s">
        <v>0</v>
      </c>
      <c r="F6" s="2" t="s">
        <v>4</v>
      </c>
    </row>
    <row r="7" spans="1:6" hidden="1" x14ac:dyDescent="0.2">
      <c r="A7" s="8">
        <v>42035</v>
      </c>
      <c r="B7" s="3">
        <v>800000840.88999999</v>
      </c>
      <c r="C7" s="3">
        <v>800000840.88999999</v>
      </c>
      <c r="E7" s="12">
        <v>0</v>
      </c>
    </row>
    <row r="8" spans="1:6" hidden="1" x14ac:dyDescent="0.2">
      <c r="A8" s="8">
        <v>42063</v>
      </c>
      <c r="B8" s="3">
        <v>793223398.03999996</v>
      </c>
      <c r="C8" s="3">
        <v>799277704.83000004</v>
      </c>
      <c r="E8" s="12">
        <v>1</v>
      </c>
      <c r="F8" s="2">
        <f t="shared" ref="F8:F45" si="0">1-(((B8/C8)^(1/E8)))^12</f>
        <v>8.7203830190850873E-2</v>
      </c>
    </row>
    <row r="9" spans="1:6" hidden="1" x14ac:dyDescent="0.2">
      <c r="A9" s="8">
        <v>42094</v>
      </c>
      <c r="B9" s="3">
        <v>784302658.20000005</v>
      </c>
      <c r="C9" s="3">
        <v>796774258.5</v>
      </c>
      <c r="E9" s="12">
        <v>2</v>
      </c>
      <c r="F9" s="2">
        <f t="shared" si="0"/>
        <v>9.0316426193220001E-2</v>
      </c>
    </row>
    <row r="10" spans="1:6" hidden="1" x14ac:dyDescent="0.2">
      <c r="A10" s="8">
        <v>42124</v>
      </c>
      <c r="B10" s="3">
        <v>775360631.54999995</v>
      </c>
      <c r="C10" s="3">
        <v>794550916.75999999</v>
      </c>
      <c r="E10" s="12">
        <v>3</v>
      </c>
      <c r="F10" s="2">
        <f t="shared" si="0"/>
        <v>9.3165461972426811E-2</v>
      </c>
    </row>
    <row r="11" spans="1:6" hidden="1" x14ac:dyDescent="0.2">
      <c r="A11" s="8">
        <v>42139</v>
      </c>
      <c r="B11" s="3">
        <v>769122375.42999995</v>
      </c>
      <c r="C11" s="3">
        <v>791871324.85000002</v>
      </c>
      <c r="E11" s="12">
        <v>4</v>
      </c>
      <c r="F11" s="2">
        <f t="shared" si="0"/>
        <v>8.3732065383867016E-2</v>
      </c>
    </row>
    <row r="12" spans="1:6" hidden="1" x14ac:dyDescent="0.2">
      <c r="A12" s="8">
        <v>42185</v>
      </c>
      <c r="B12" s="3">
        <v>759674289.78999996</v>
      </c>
      <c r="C12" s="3">
        <v>788024328.04999995</v>
      </c>
      <c r="E12" s="12">
        <v>5</v>
      </c>
      <c r="F12" s="2">
        <f t="shared" si="0"/>
        <v>8.4178726168014695E-2</v>
      </c>
    </row>
    <row r="13" spans="1:6" hidden="1" x14ac:dyDescent="0.2">
      <c r="A13" s="8">
        <v>42216</v>
      </c>
      <c r="B13" s="3">
        <v>749282877.19000006</v>
      </c>
      <c r="C13" s="3">
        <v>784541120.5</v>
      </c>
      <c r="E13" s="12">
        <v>6</v>
      </c>
      <c r="F13" s="2">
        <f t="shared" si="0"/>
        <v>8.7862746744859055E-2</v>
      </c>
    </row>
    <row r="14" spans="1:6" hidden="1" x14ac:dyDescent="0.2">
      <c r="A14" s="8">
        <v>42247</v>
      </c>
      <c r="B14" s="3">
        <v>725846378.30999994</v>
      </c>
      <c r="C14" s="3">
        <v>777808265.13</v>
      </c>
      <c r="E14" s="12">
        <v>7</v>
      </c>
      <c r="F14" s="2">
        <f t="shared" si="0"/>
        <v>0.1117735458244864</v>
      </c>
    </row>
    <row r="15" spans="1:6" hidden="1" x14ac:dyDescent="0.2">
      <c r="A15" s="8">
        <v>42277</v>
      </c>
      <c r="B15" s="3">
        <v>678641357.87</v>
      </c>
      <c r="C15" s="3">
        <v>741205350.40999997</v>
      </c>
      <c r="E15" s="12">
        <v>8</v>
      </c>
      <c r="F15" s="2">
        <f t="shared" si="0"/>
        <v>0.12390204620326517</v>
      </c>
    </row>
    <row r="16" spans="1:6" hidden="1" x14ac:dyDescent="0.2">
      <c r="A16" s="8">
        <v>42308</v>
      </c>
      <c r="B16" s="3">
        <v>633015018.78999996</v>
      </c>
      <c r="C16" s="3">
        <v>709547765.94000006</v>
      </c>
      <c r="E16" s="12">
        <v>9</v>
      </c>
      <c r="F16" s="2">
        <f t="shared" si="0"/>
        <v>0.14116479964794126</v>
      </c>
    </row>
    <row r="17" spans="1:6" hidden="1" x14ac:dyDescent="0.2">
      <c r="A17" s="8">
        <v>42338</v>
      </c>
      <c r="B17" s="3">
        <v>589235227.19000006</v>
      </c>
      <c r="C17" s="3">
        <v>678932826.75</v>
      </c>
      <c r="E17" s="12">
        <v>10</v>
      </c>
      <c r="F17" s="2">
        <f t="shared" si="0"/>
        <v>0.15636561082506817</v>
      </c>
    </row>
    <row r="18" spans="1:6" hidden="1" x14ac:dyDescent="0.2">
      <c r="A18" s="8">
        <v>42369</v>
      </c>
      <c r="B18" s="3">
        <v>542724481.74000001</v>
      </c>
      <c r="C18" s="3">
        <v>641099684.22000003</v>
      </c>
      <c r="E18" s="12">
        <v>11</v>
      </c>
      <c r="F18" s="2">
        <f t="shared" si="0"/>
        <v>0.16617113180416154</v>
      </c>
    </row>
    <row r="19" spans="1:6" hidden="1" x14ac:dyDescent="0.2">
      <c r="A19" s="8">
        <v>42400</v>
      </c>
      <c r="B19" s="3">
        <v>527921514.69999999</v>
      </c>
      <c r="C19" s="3">
        <v>638779718.76999998</v>
      </c>
      <c r="E19" s="12">
        <v>12</v>
      </c>
      <c r="F19" s="2">
        <f t="shared" si="0"/>
        <v>0.17354684379063079</v>
      </c>
    </row>
    <row r="20" spans="1:6" hidden="1" x14ac:dyDescent="0.2">
      <c r="A20" s="8">
        <v>42429</v>
      </c>
      <c r="B20" s="3">
        <v>518140681.25</v>
      </c>
      <c r="C20" s="3">
        <v>636526055.42999995</v>
      </c>
      <c r="E20" s="12">
        <v>13</v>
      </c>
      <c r="F20" s="2">
        <f t="shared" si="0"/>
        <v>0.17299905533773152</v>
      </c>
    </row>
    <row r="21" spans="1:6" hidden="1" x14ac:dyDescent="0.2">
      <c r="A21" s="8">
        <v>42460</v>
      </c>
      <c r="B21" s="3">
        <v>507699437.74000001</v>
      </c>
      <c r="C21" s="3">
        <v>632751019.63999999</v>
      </c>
      <c r="E21" s="12">
        <v>14</v>
      </c>
      <c r="F21" s="2">
        <f t="shared" si="0"/>
        <v>0.1719916615357524</v>
      </c>
    </row>
    <row r="22" spans="1:6" hidden="1" x14ac:dyDescent="0.2">
      <c r="A22" s="8">
        <v>42490</v>
      </c>
      <c r="B22" s="3">
        <v>498912520.73000002</v>
      </c>
      <c r="C22" s="3">
        <v>630032573.74000001</v>
      </c>
      <c r="E22" s="12">
        <v>15</v>
      </c>
      <c r="F22" s="2">
        <f t="shared" si="0"/>
        <v>0.17028466005497311</v>
      </c>
    </row>
    <row r="23" spans="1:6" hidden="1" x14ac:dyDescent="0.2">
      <c r="A23" s="8">
        <v>42521</v>
      </c>
      <c r="B23" s="3">
        <v>487984393.69</v>
      </c>
      <c r="C23" s="3">
        <v>626755038.72000003</v>
      </c>
      <c r="E23" s="12">
        <v>16</v>
      </c>
      <c r="F23" s="2">
        <f t="shared" si="0"/>
        <v>0.17114020486280268</v>
      </c>
    </row>
    <row r="24" spans="1:6" hidden="1" x14ac:dyDescent="0.2">
      <c r="A24" s="8">
        <v>42551</v>
      </c>
      <c r="B24" s="3">
        <v>478560018.79000002</v>
      </c>
      <c r="C24" s="3">
        <v>622464136.88</v>
      </c>
      <c r="E24" s="12">
        <v>17</v>
      </c>
      <c r="F24" s="2">
        <f t="shared" si="0"/>
        <v>0.16937725399102177</v>
      </c>
    </row>
    <row r="25" spans="1:6" hidden="1" x14ac:dyDescent="0.2">
      <c r="A25" s="8">
        <v>42582</v>
      </c>
      <c r="B25" s="3">
        <v>469985933.51999998</v>
      </c>
      <c r="C25" s="3">
        <v>618466282.46000004</v>
      </c>
      <c r="E25" s="12">
        <v>18</v>
      </c>
      <c r="F25" s="2">
        <f t="shared" si="0"/>
        <v>0.16725400101461563</v>
      </c>
    </row>
    <row r="26" spans="1:6" hidden="1" x14ac:dyDescent="0.2">
      <c r="A26" s="8">
        <v>42613</v>
      </c>
      <c r="B26" s="3">
        <v>453809529.54000002</v>
      </c>
      <c r="C26" s="3">
        <v>612180748.41999996</v>
      </c>
      <c r="E26" s="12">
        <v>19</v>
      </c>
      <c r="F26" s="2">
        <f t="shared" si="0"/>
        <v>0.17226577704314472</v>
      </c>
    </row>
    <row r="27" spans="1:6" hidden="1" x14ac:dyDescent="0.2">
      <c r="A27" s="8">
        <v>42643</v>
      </c>
      <c r="B27" s="3">
        <v>424338999.04000002</v>
      </c>
      <c r="C27" s="3">
        <v>579357060.58000004</v>
      </c>
      <c r="E27" s="12">
        <v>20</v>
      </c>
      <c r="F27" s="2">
        <f t="shared" si="0"/>
        <v>0.17041672813967568</v>
      </c>
    </row>
    <row r="28" spans="1:6" hidden="1" x14ac:dyDescent="0.2">
      <c r="A28" s="8">
        <v>42674</v>
      </c>
      <c r="B28" s="3">
        <v>393885145.14999998</v>
      </c>
      <c r="C28" s="3">
        <v>549882863.80999994</v>
      </c>
      <c r="E28" s="12">
        <v>21</v>
      </c>
      <c r="F28" s="2">
        <f t="shared" si="0"/>
        <v>0.17358219280769505</v>
      </c>
    </row>
    <row r="29" spans="1:6" hidden="1" x14ac:dyDescent="0.2">
      <c r="A29" s="8">
        <v>42704</v>
      </c>
      <c r="B29" s="3">
        <v>367732075.99000001</v>
      </c>
      <c r="C29" s="3">
        <v>519140560.26999998</v>
      </c>
      <c r="E29" s="12">
        <v>22</v>
      </c>
      <c r="F29" s="2">
        <f t="shared" si="0"/>
        <v>0.17145461790589456</v>
      </c>
    </row>
    <row r="30" spans="1:6" hidden="1" x14ac:dyDescent="0.2">
      <c r="A30" s="8">
        <v>42735</v>
      </c>
      <c r="B30" s="3">
        <v>337280009.74000001</v>
      </c>
      <c r="C30" s="3">
        <v>481676974.29000002</v>
      </c>
      <c r="E30" s="12">
        <v>23</v>
      </c>
      <c r="F30" s="2">
        <f t="shared" si="0"/>
        <v>0.16966585930414768</v>
      </c>
    </row>
    <row r="31" spans="1:6" hidden="1" x14ac:dyDescent="0.2">
      <c r="A31" s="8">
        <v>42766</v>
      </c>
      <c r="B31" s="3">
        <v>326700388.04000002</v>
      </c>
      <c r="C31" s="3">
        <v>479137437.33999997</v>
      </c>
      <c r="E31" s="12">
        <v>24</v>
      </c>
      <c r="F31" s="2">
        <f t="shared" si="0"/>
        <v>0.17425724428277478</v>
      </c>
    </row>
    <row r="32" spans="1:6" hidden="1" x14ac:dyDescent="0.2">
      <c r="A32" s="8">
        <v>42794</v>
      </c>
      <c r="B32" s="3">
        <v>320313510.00999999</v>
      </c>
      <c r="C32" s="3">
        <v>476739971.88</v>
      </c>
      <c r="E32" s="12">
        <v>25</v>
      </c>
      <c r="F32" s="2">
        <f t="shared" si="0"/>
        <v>0.17376997861896404</v>
      </c>
    </row>
    <row r="33" spans="1:6" hidden="1" x14ac:dyDescent="0.2">
      <c r="A33" s="8">
        <v>42825</v>
      </c>
      <c r="B33" s="3">
        <v>312073497.47000003</v>
      </c>
      <c r="C33" s="3">
        <v>472650881.62</v>
      </c>
      <c r="E33" s="12">
        <v>26</v>
      </c>
      <c r="F33" s="2">
        <f t="shared" si="0"/>
        <v>0.17435721148770611</v>
      </c>
    </row>
    <row r="34" spans="1:6" hidden="1" x14ac:dyDescent="0.2">
      <c r="A34" s="8">
        <v>42855</v>
      </c>
      <c r="B34" s="3">
        <v>305473064.94999999</v>
      </c>
      <c r="C34" s="3">
        <v>469633889.87</v>
      </c>
      <c r="E34" s="12">
        <v>27</v>
      </c>
      <c r="F34" s="2">
        <f t="shared" si="0"/>
        <v>0.17399291051300447</v>
      </c>
    </row>
    <row r="35" spans="1:6" hidden="1" x14ac:dyDescent="0.2">
      <c r="A35" s="8">
        <v>42886</v>
      </c>
      <c r="B35" s="3">
        <v>298240503.63</v>
      </c>
      <c r="C35" s="3">
        <v>466056642.18000001</v>
      </c>
      <c r="E35" s="12">
        <v>28</v>
      </c>
      <c r="F35" s="2">
        <f t="shared" si="0"/>
        <v>0.1741294748750013</v>
      </c>
    </row>
    <row r="36" spans="1:6" hidden="1" x14ac:dyDescent="0.2">
      <c r="A36" s="8">
        <v>42916</v>
      </c>
      <c r="B36" s="3">
        <v>292022679.83999997</v>
      </c>
      <c r="C36" s="3">
        <v>461776603.45999998</v>
      </c>
      <c r="E36" s="12">
        <v>29</v>
      </c>
      <c r="F36" s="2">
        <f t="shared" si="0"/>
        <v>0.17272705090066987</v>
      </c>
    </row>
    <row r="37" spans="1:6" hidden="1" x14ac:dyDescent="0.2">
      <c r="A37" s="8">
        <v>42947</v>
      </c>
      <c r="B37" s="3">
        <v>286298482.67000002</v>
      </c>
      <c r="C37" s="3">
        <v>458260990.31999999</v>
      </c>
      <c r="E37" s="12">
        <v>30</v>
      </c>
      <c r="F37" s="2">
        <f t="shared" si="0"/>
        <v>0.17151917195894673</v>
      </c>
    </row>
    <row r="38" spans="1:6" hidden="1" x14ac:dyDescent="0.2">
      <c r="A38" s="8">
        <v>42978</v>
      </c>
      <c r="B38" s="3">
        <v>276018585.13999999</v>
      </c>
      <c r="C38" s="3">
        <v>452475256.73000002</v>
      </c>
      <c r="E38" s="12">
        <v>31</v>
      </c>
      <c r="F38" s="2">
        <f t="shared" si="0"/>
        <v>0.1741386200599927</v>
      </c>
    </row>
    <row r="39" spans="1:6" hidden="1" x14ac:dyDescent="0.2">
      <c r="A39" s="8">
        <v>43008</v>
      </c>
      <c r="B39" s="3">
        <v>255601002.08000001</v>
      </c>
      <c r="C39" s="3">
        <v>420794115.89999998</v>
      </c>
      <c r="E39" s="12">
        <v>32</v>
      </c>
      <c r="F39" s="2">
        <f t="shared" si="0"/>
        <v>0.17051252025331154</v>
      </c>
    </row>
    <row r="40" spans="1:6" hidden="1" x14ac:dyDescent="0.2">
      <c r="A40" s="8">
        <v>43039</v>
      </c>
      <c r="B40" s="3">
        <v>234264850.56</v>
      </c>
      <c r="C40" s="3">
        <v>391904124.74000001</v>
      </c>
      <c r="E40" s="12">
        <v>33</v>
      </c>
      <c r="F40" s="2">
        <f t="shared" si="0"/>
        <v>0.17065124149488731</v>
      </c>
    </row>
    <row r="41" spans="1:6" hidden="1" x14ac:dyDescent="0.2">
      <c r="A41" s="8">
        <v>43069</v>
      </c>
      <c r="B41" s="3">
        <v>213881575.5</v>
      </c>
      <c r="C41" s="3">
        <v>361212934.10000002</v>
      </c>
      <c r="E41" s="12">
        <v>34</v>
      </c>
      <c r="F41" s="2">
        <f t="shared" si="0"/>
        <v>0.16886007174412776</v>
      </c>
    </row>
    <row r="42" spans="1:6" hidden="1" x14ac:dyDescent="0.2">
      <c r="A42" s="8">
        <v>43100</v>
      </c>
      <c r="B42" s="3">
        <v>190707980.55000001</v>
      </c>
      <c r="C42" s="3">
        <v>324410061.89999998</v>
      </c>
      <c r="E42" s="12">
        <v>35</v>
      </c>
      <c r="F42" s="2">
        <f t="shared" si="0"/>
        <v>0.16652201724345117</v>
      </c>
    </row>
    <row r="43" spans="1:6" hidden="1" x14ac:dyDescent="0.2">
      <c r="A43" s="8">
        <v>43131</v>
      </c>
      <c r="B43" s="3">
        <v>182924140.62</v>
      </c>
      <c r="C43" s="3">
        <v>321733891.02999997</v>
      </c>
      <c r="E43" s="12">
        <v>36</v>
      </c>
      <c r="F43" s="2">
        <f t="shared" si="0"/>
        <v>0.17156570224428958</v>
      </c>
    </row>
    <row r="44" spans="1:6" hidden="1" x14ac:dyDescent="0.2">
      <c r="A44" s="8">
        <v>43159</v>
      </c>
      <c r="B44" s="3">
        <v>178085942.96000001</v>
      </c>
      <c r="C44" s="3">
        <v>319175168.01999998</v>
      </c>
      <c r="E44" s="12">
        <v>37</v>
      </c>
      <c r="F44" s="2">
        <f t="shared" si="0"/>
        <v>0.17240779237127812</v>
      </c>
    </row>
    <row r="45" spans="1:6" hidden="1" x14ac:dyDescent="0.2">
      <c r="A45" s="8">
        <v>43190</v>
      </c>
      <c r="B45" s="3">
        <v>171606526.86000001</v>
      </c>
      <c r="C45" s="3">
        <v>314928131.07999998</v>
      </c>
      <c r="E45" s="12">
        <v>38</v>
      </c>
      <c r="F45" s="2">
        <f t="shared" si="0"/>
        <v>0.17446902658366936</v>
      </c>
    </row>
    <row r="46" spans="1:6" hidden="1" x14ac:dyDescent="0.2">
      <c r="A46" s="8">
        <v>43220</v>
      </c>
      <c r="B46" s="3">
        <v>166979680.25999999</v>
      </c>
      <c r="C46" s="3">
        <v>311776927.31</v>
      </c>
      <c r="E46" s="12">
        <v>39</v>
      </c>
      <c r="F46" s="2">
        <f t="shared" ref="F46:F51" si="1">1-(((B46/C46)^(1/E46)))^12</f>
        <v>0.17479871974463157</v>
      </c>
    </row>
    <row r="47" spans="1:6" hidden="1" x14ac:dyDescent="0.2">
      <c r="A47" s="8">
        <v>43251</v>
      </c>
      <c r="B47" s="3">
        <v>162154965.84999999</v>
      </c>
      <c r="C47" s="3">
        <v>308403511.80000001</v>
      </c>
      <c r="E47" s="12">
        <v>40</v>
      </c>
      <c r="F47" s="2">
        <f t="shared" si="1"/>
        <v>0.17540009295628245</v>
      </c>
    </row>
    <row r="48" spans="1:6" hidden="1" x14ac:dyDescent="0.2">
      <c r="A48" s="8">
        <v>43281</v>
      </c>
      <c r="B48" s="3">
        <v>158639411.44999999</v>
      </c>
      <c r="C48" s="3">
        <v>304301741.32999998</v>
      </c>
      <c r="E48" s="12">
        <v>41</v>
      </c>
      <c r="F48" s="2">
        <f t="shared" si="1"/>
        <v>0.17357785324245156</v>
      </c>
    </row>
    <row r="49" spans="1:6" hidden="1" x14ac:dyDescent="0.2">
      <c r="A49" s="8">
        <v>43312</v>
      </c>
      <c r="B49" s="3">
        <v>153814336.46000001</v>
      </c>
      <c r="C49" s="3">
        <v>300828396.27999997</v>
      </c>
      <c r="E49" s="12">
        <v>42</v>
      </c>
      <c r="F49" s="2">
        <f t="shared" si="1"/>
        <v>0.17440863987599231</v>
      </c>
    </row>
    <row r="50" spans="1:6" hidden="1" x14ac:dyDescent="0.2">
      <c r="A50" s="8">
        <v>43343</v>
      </c>
      <c r="B50" s="3">
        <v>145862972.56</v>
      </c>
      <c r="C50" s="3">
        <v>295426952.54000002</v>
      </c>
      <c r="E50" s="12">
        <f t="shared" ref="E50:E57" si="2">+E49+1</f>
        <v>43</v>
      </c>
      <c r="F50" s="2">
        <f t="shared" si="1"/>
        <v>0.17877208070089468</v>
      </c>
    </row>
    <row r="51" spans="1:6" hidden="1" x14ac:dyDescent="0.2">
      <c r="A51" s="8">
        <v>43373</v>
      </c>
      <c r="B51" s="3">
        <v>132265526.15000001</v>
      </c>
      <c r="C51" s="3">
        <v>266502667.75</v>
      </c>
      <c r="E51" s="12">
        <f t="shared" si="2"/>
        <v>44</v>
      </c>
      <c r="F51" s="2">
        <f t="shared" si="1"/>
        <v>0.17392136180848583</v>
      </c>
    </row>
    <row r="52" spans="1:6" hidden="1" x14ac:dyDescent="0.2">
      <c r="A52" s="8">
        <v>43404</v>
      </c>
      <c r="B52" s="3">
        <v>117157457.40000001</v>
      </c>
      <c r="C52" s="3">
        <v>241108696.72</v>
      </c>
      <c r="E52" s="12">
        <f t="shared" si="2"/>
        <v>45</v>
      </c>
      <c r="F52" s="2">
        <f t="shared" ref="F52:F57" si="3">1-(((B52/C52)^(1/E52)))^12</f>
        <v>0.17507357315366667</v>
      </c>
    </row>
    <row r="53" spans="1:6" hidden="1" x14ac:dyDescent="0.2">
      <c r="A53" s="8">
        <v>43434</v>
      </c>
      <c r="B53" s="3">
        <v>103794876.45999999</v>
      </c>
      <c r="C53" s="3">
        <v>212971373.49000001</v>
      </c>
      <c r="E53" s="12">
        <f t="shared" si="2"/>
        <v>46</v>
      </c>
      <c r="F53" s="2">
        <f t="shared" si="3"/>
        <v>0.17096896787034244</v>
      </c>
    </row>
    <row r="54" spans="1:6" hidden="1" x14ac:dyDescent="0.2">
      <c r="A54" s="8">
        <v>43465</v>
      </c>
      <c r="B54" s="3">
        <v>88297233.439999998</v>
      </c>
      <c r="C54" s="3">
        <v>179165816.84999999</v>
      </c>
      <c r="E54" s="12">
        <f t="shared" si="2"/>
        <v>47</v>
      </c>
      <c r="F54" s="2">
        <f t="shared" si="3"/>
        <v>0.16528471105141318</v>
      </c>
    </row>
    <row r="55" spans="1:6" hidden="1" x14ac:dyDescent="0.2">
      <c r="A55" s="8">
        <v>43496</v>
      </c>
      <c r="B55" s="3">
        <v>83045302.170000002</v>
      </c>
      <c r="C55" s="3">
        <v>176412648.41</v>
      </c>
      <c r="E55" s="12">
        <f t="shared" si="2"/>
        <v>48</v>
      </c>
      <c r="F55" s="2">
        <f t="shared" si="3"/>
        <v>0.17168345253793726</v>
      </c>
    </row>
    <row r="56" spans="1:6" hidden="1" x14ac:dyDescent="0.2">
      <c r="A56" s="8">
        <v>43524</v>
      </c>
      <c r="B56" s="3">
        <v>79635362.129999995</v>
      </c>
      <c r="C56" s="3">
        <v>173883477.27000001</v>
      </c>
      <c r="E56" s="12">
        <f t="shared" si="2"/>
        <v>49</v>
      </c>
      <c r="F56" s="2">
        <f t="shared" si="3"/>
        <v>0.17407182812743482</v>
      </c>
    </row>
    <row r="57" spans="1:6" hidden="1" x14ac:dyDescent="0.2">
      <c r="A57" s="8">
        <v>43555</v>
      </c>
      <c r="B57" s="3">
        <v>76510304.969999999</v>
      </c>
      <c r="C57" s="3">
        <v>169871056.56</v>
      </c>
      <c r="E57" s="12">
        <f t="shared" si="2"/>
        <v>50</v>
      </c>
      <c r="F57" s="2">
        <f t="shared" si="3"/>
        <v>0.17422043627570472</v>
      </c>
    </row>
    <row r="58" spans="1:6" hidden="1" x14ac:dyDescent="0.2">
      <c r="A58" s="8"/>
    </row>
    <row r="59" spans="1:6" hidden="1" x14ac:dyDescent="0.2">
      <c r="A59" s="10" t="s">
        <v>11</v>
      </c>
      <c r="B59" s="4"/>
      <c r="C59" s="4"/>
      <c r="D59" s="5"/>
      <c r="F59" s="6"/>
    </row>
    <row r="60" spans="1:6" hidden="1" x14ac:dyDescent="0.2">
      <c r="A60" s="10" t="s">
        <v>7</v>
      </c>
      <c r="B60" s="4"/>
      <c r="C60" s="4"/>
      <c r="D60" s="5"/>
      <c r="F60" s="6"/>
    </row>
    <row r="61" spans="1:6" hidden="1" x14ac:dyDescent="0.2">
      <c r="A61" s="10"/>
      <c r="B61" s="4"/>
      <c r="C61" s="4"/>
      <c r="D61" s="5"/>
      <c r="F61" s="6"/>
    </row>
    <row r="62" spans="1:6" hidden="1" x14ac:dyDescent="0.2">
      <c r="A62" s="9" t="s">
        <v>6</v>
      </c>
      <c r="B62" s="3" t="s">
        <v>1</v>
      </c>
      <c r="C62" s="3" t="s">
        <v>2</v>
      </c>
      <c r="E62" s="11" t="s">
        <v>5</v>
      </c>
      <c r="F62" s="2" t="s">
        <v>3</v>
      </c>
    </row>
    <row r="63" spans="1:6" hidden="1" x14ac:dyDescent="0.2">
      <c r="A63" s="8"/>
      <c r="C63" s="3" t="s">
        <v>0</v>
      </c>
      <c r="F63" s="2" t="s">
        <v>4</v>
      </c>
    </row>
    <row r="64" spans="1:6" hidden="1" x14ac:dyDescent="0.2">
      <c r="A64" s="8">
        <v>42094</v>
      </c>
      <c r="B64" s="3">
        <v>999645961.84000003</v>
      </c>
      <c r="C64" s="3">
        <v>999645961.84000003</v>
      </c>
      <c r="E64" s="12">
        <v>0</v>
      </c>
    </row>
    <row r="65" spans="1:6" hidden="1" x14ac:dyDescent="0.2">
      <c r="A65" s="8">
        <v>42124</v>
      </c>
      <c r="B65" s="3">
        <v>983641332.08148551</v>
      </c>
      <c r="C65" s="3">
        <v>998389089.19000006</v>
      </c>
      <c r="E65" s="12">
        <v>1</v>
      </c>
      <c r="F65" s="2">
        <f t="shared" ref="F65:F100" si="4">1-(((B65/C65)^(1/E65)))^12</f>
        <v>0.16354358411231229</v>
      </c>
    </row>
    <row r="66" spans="1:6" hidden="1" x14ac:dyDescent="0.2">
      <c r="A66" s="8">
        <v>42155</v>
      </c>
      <c r="B66" s="3">
        <v>983350555.47000003</v>
      </c>
      <c r="C66" s="3">
        <v>996724727.04999995</v>
      </c>
      <c r="E66" s="12">
        <v>2</v>
      </c>
      <c r="F66" s="2">
        <f t="shared" si="4"/>
        <v>7.7855862420224131E-2</v>
      </c>
    </row>
    <row r="67" spans="1:6" hidden="1" x14ac:dyDescent="0.2">
      <c r="A67" s="8">
        <v>42185</v>
      </c>
      <c r="B67" s="3">
        <v>971197872.86000001</v>
      </c>
      <c r="C67" s="3">
        <v>994274517.64999998</v>
      </c>
      <c r="E67" s="12">
        <v>3</v>
      </c>
      <c r="F67" s="2">
        <f t="shared" si="4"/>
        <v>8.965574841591839E-2</v>
      </c>
    </row>
    <row r="68" spans="1:6" hidden="1" x14ac:dyDescent="0.2">
      <c r="A68" s="8">
        <v>42216</v>
      </c>
      <c r="B68" s="3">
        <v>962233037.99000001</v>
      </c>
      <c r="C68" s="3">
        <v>991075418.38999999</v>
      </c>
      <c r="E68" s="12">
        <v>4</v>
      </c>
      <c r="F68" s="2">
        <f t="shared" si="4"/>
        <v>8.4790163577661337E-2</v>
      </c>
    </row>
    <row r="69" spans="1:6" hidden="1" x14ac:dyDescent="0.2">
      <c r="A69" s="8">
        <v>42247</v>
      </c>
      <c r="B69" s="3">
        <v>951441723.12</v>
      </c>
      <c r="C69" s="3">
        <v>988475698.36000001</v>
      </c>
      <c r="E69" s="12">
        <v>5</v>
      </c>
      <c r="F69" s="2">
        <f t="shared" si="4"/>
        <v>8.7571441930926808E-2</v>
      </c>
    </row>
    <row r="70" spans="1:6" hidden="1" x14ac:dyDescent="0.2">
      <c r="A70" s="8">
        <v>42277</v>
      </c>
      <c r="B70" s="3">
        <v>927179523.12</v>
      </c>
      <c r="C70" s="3">
        <v>977998190.67999995</v>
      </c>
      <c r="E70" s="12">
        <v>6</v>
      </c>
      <c r="F70" s="2">
        <f t="shared" si="4"/>
        <v>0.10122380626761207</v>
      </c>
    </row>
    <row r="71" spans="1:6" hidden="1" x14ac:dyDescent="0.2">
      <c r="A71" s="8">
        <v>42308</v>
      </c>
      <c r="B71" s="3">
        <v>903287095.87</v>
      </c>
      <c r="C71" s="3">
        <v>968636557.44000006</v>
      </c>
      <c r="E71" s="12">
        <v>7</v>
      </c>
      <c r="F71" s="2">
        <f t="shared" si="4"/>
        <v>0.11284999852072053</v>
      </c>
    </row>
    <row r="72" spans="1:6" hidden="1" x14ac:dyDescent="0.2">
      <c r="A72" s="8">
        <v>42338</v>
      </c>
      <c r="B72" s="3">
        <v>872803513.69000006</v>
      </c>
      <c r="C72" s="3">
        <v>952081018.42999995</v>
      </c>
      <c r="E72" s="12">
        <v>8</v>
      </c>
      <c r="F72" s="2">
        <f t="shared" si="4"/>
        <v>0.12226408557440205</v>
      </c>
    </row>
    <row r="73" spans="1:6" hidden="1" x14ac:dyDescent="0.2">
      <c r="A73" s="8">
        <v>42369</v>
      </c>
      <c r="B73" s="3">
        <v>781578554.83000004</v>
      </c>
      <c r="C73" s="3">
        <v>917071926.92999995</v>
      </c>
      <c r="E73" s="12">
        <v>9</v>
      </c>
      <c r="F73" s="2">
        <f t="shared" si="4"/>
        <v>0.19197341983966121</v>
      </c>
    </row>
    <row r="74" spans="1:6" hidden="1" x14ac:dyDescent="0.2">
      <c r="A74" s="8">
        <v>42400</v>
      </c>
      <c r="B74" s="3">
        <v>701247204.24000001</v>
      </c>
      <c r="C74" s="3">
        <v>842904773.27999997</v>
      </c>
      <c r="E74" s="12">
        <v>10</v>
      </c>
      <c r="F74" s="2">
        <f t="shared" si="4"/>
        <v>0.19811672482931486</v>
      </c>
    </row>
    <row r="75" spans="1:6" hidden="1" x14ac:dyDescent="0.2">
      <c r="A75" s="8">
        <v>42429</v>
      </c>
      <c r="B75" s="3">
        <v>656237007.63</v>
      </c>
      <c r="C75" s="3">
        <v>803886285.29999995</v>
      </c>
      <c r="E75" s="12">
        <v>11</v>
      </c>
      <c r="F75" s="2">
        <f t="shared" si="4"/>
        <v>0.19859153407126495</v>
      </c>
    </row>
    <row r="76" spans="1:6" hidden="1" x14ac:dyDescent="0.2">
      <c r="A76" s="8">
        <v>42460</v>
      </c>
      <c r="B76" s="3">
        <v>619700782.01999998</v>
      </c>
      <c r="C76" s="3">
        <v>779038542.12</v>
      </c>
      <c r="E76" s="12">
        <v>12</v>
      </c>
      <c r="F76" s="2">
        <f t="shared" si="4"/>
        <v>0.20453129272191584</v>
      </c>
    </row>
    <row r="77" spans="1:6" hidden="1" x14ac:dyDescent="0.2">
      <c r="A77" s="8">
        <v>42490</v>
      </c>
      <c r="B77" s="3">
        <v>606077999.5</v>
      </c>
      <c r="C77" s="3">
        <v>776297265.89999998</v>
      </c>
      <c r="E77" s="12">
        <v>13</v>
      </c>
      <c r="F77" s="2">
        <f t="shared" si="4"/>
        <v>0.20426280612537795</v>
      </c>
    </row>
    <row r="78" spans="1:6" hidden="1" x14ac:dyDescent="0.2">
      <c r="A78" s="8">
        <v>42521</v>
      </c>
      <c r="B78" s="3">
        <v>593925280.57000005</v>
      </c>
      <c r="C78" s="3">
        <v>774171421.59000003</v>
      </c>
      <c r="E78" s="12">
        <v>14</v>
      </c>
      <c r="F78" s="2">
        <f t="shared" si="4"/>
        <v>0.20322023937063627</v>
      </c>
    </row>
    <row r="79" spans="1:6" hidden="1" x14ac:dyDescent="0.2">
      <c r="A79" s="8">
        <v>42551</v>
      </c>
      <c r="B79" s="3">
        <v>581578815.53999996</v>
      </c>
      <c r="C79" s="3">
        <v>771382229.21000004</v>
      </c>
      <c r="E79" s="12">
        <v>15</v>
      </c>
      <c r="F79" s="2">
        <f t="shared" si="4"/>
        <v>0.20224201611661385</v>
      </c>
    </row>
    <row r="80" spans="1:6" hidden="1" x14ac:dyDescent="0.2">
      <c r="A80" s="8">
        <v>42582</v>
      </c>
      <c r="B80" s="3">
        <v>571516495.67999995</v>
      </c>
      <c r="C80" s="3">
        <v>767717949.20000005</v>
      </c>
      <c r="E80" s="12">
        <v>16</v>
      </c>
      <c r="F80" s="2">
        <f t="shared" si="4"/>
        <v>0.19856130608582556</v>
      </c>
    </row>
    <row r="81" spans="1:6" hidden="1" x14ac:dyDescent="0.2">
      <c r="A81" s="8">
        <v>42613</v>
      </c>
      <c r="B81" s="3">
        <v>559469162.42999995</v>
      </c>
      <c r="C81" s="3">
        <v>764837156.47000003</v>
      </c>
      <c r="E81" s="12">
        <v>17</v>
      </c>
      <c r="F81" s="2">
        <f t="shared" si="4"/>
        <v>0.1980519394957686</v>
      </c>
    </row>
    <row r="82" spans="1:6" hidden="1" x14ac:dyDescent="0.2">
      <c r="A82" s="8">
        <v>42643</v>
      </c>
      <c r="B82" s="3">
        <v>546519028.82000005</v>
      </c>
      <c r="C82" s="3">
        <v>754053290.98000002</v>
      </c>
      <c r="E82" s="12">
        <v>18</v>
      </c>
      <c r="F82" s="2">
        <f t="shared" si="4"/>
        <v>0.19313260647574004</v>
      </c>
    </row>
    <row r="83" spans="1:6" hidden="1" x14ac:dyDescent="0.2">
      <c r="A83" s="8">
        <v>42674</v>
      </c>
      <c r="B83" s="3">
        <v>533448056.26999998</v>
      </c>
      <c r="C83" s="3">
        <v>744917572.14999998</v>
      </c>
      <c r="E83" s="12">
        <v>19</v>
      </c>
      <c r="F83" s="2">
        <f t="shared" si="4"/>
        <v>0.19013823525057061</v>
      </c>
    </row>
    <row r="84" spans="1:6" hidden="1" x14ac:dyDescent="0.2">
      <c r="A84" s="8">
        <v>42704</v>
      </c>
      <c r="B84" s="3">
        <v>518275978.13999999</v>
      </c>
      <c r="C84" s="3">
        <v>733008647.96000004</v>
      </c>
      <c r="E84" s="12">
        <v>20</v>
      </c>
      <c r="F84" s="2">
        <f t="shared" si="4"/>
        <v>0.18778465752023032</v>
      </c>
    </row>
    <row r="85" spans="1:6" hidden="1" x14ac:dyDescent="0.2">
      <c r="A85" s="8">
        <v>42735</v>
      </c>
      <c r="B85" s="3">
        <v>470026649.29000002</v>
      </c>
      <c r="C85" s="3">
        <v>707804314.47000003</v>
      </c>
      <c r="E85" s="12">
        <v>21</v>
      </c>
      <c r="F85" s="2">
        <f t="shared" si="4"/>
        <v>0.2085831349647701</v>
      </c>
    </row>
    <row r="86" spans="1:6" hidden="1" x14ac:dyDescent="0.2">
      <c r="A86" s="8">
        <v>42766</v>
      </c>
      <c r="B86" s="3">
        <v>424986091.52999997</v>
      </c>
      <c r="C86" s="3">
        <v>638090532.49000001</v>
      </c>
      <c r="E86" s="12">
        <v>22</v>
      </c>
      <c r="F86" s="2">
        <f t="shared" si="4"/>
        <v>0.19883284560134917</v>
      </c>
    </row>
    <row r="87" spans="1:6" hidden="1" x14ac:dyDescent="0.2">
      <c r="A87" s="8">
        <v>42794</v>
      </c>
      <c r="B87" s="3">
        <v>400479863.77999997</v>
      </c>
      <c r="C87" s="3">
        <v>603976608.95000005</v>
      </c>
      <c r="E87" s="12">
        <v>23</v>
      </c>
      <c r="F87" s="2">
        <f t="shared" si="4"/>
        <v>0.19294865725459542</v>
      </c>
    </row>
    <row r="88" spans="1:6" hidden="1" x14ac:dyDescent="0.2">
      <c r="A88" s="8">
        <v>42825</v>
      </c>
      <c r="B88" s="3">
        <v>381268581.74000001</v>
      </c>
      <c r="C88" s="3">
        <v>582765391.38999999</v>
      </c>
      <c r="E88" s="12">
        <v>24</v>
      </c>
      <c r="F88" s="2">
        <f t="shared" si="4"/>
        <v>0.19114880172091531</v>
      </c>
    </row>
    <row r="89" spans="1:6" hidden="1" x14ac:dyDescent="0.2">
      <c r="A89" s="8">
        <v>42855</v>
      </c>
      <c r="B89" s="3">
        <v>373830870.02999997</v>
      </c>
      <c r="C89" s="3">
        <v>579831908</v>
      </c>
      <c r="E89" s="12">
        <v>25</v>
      </c>
      <c r="F89" s="2">
        <f t="shared" si="4"/>
        <v>0.18997380347945769</v>
      </c>
    </row>
    <row r="90" spans="1:6" hidden="1" x14ac:dyDescent="0.2">
      <c r="A90" s="8">
        <v>42886</v>
      </c>
      <c r="B90" s="3">
        <v>364575236.22000003</v>
      </c>
      <c r="C90" s="3">
        <v>577369620.24000001</v>
      </c>
      <c r="E90" s="12">
        <v>26</v>
      </c>
      <c r="F90" s="2">
        <f t="shared" si="4"/>
        <v>0.19119074993511931</v>
      </c>
    </row>
    <row r="91" spans="1:6" hidden="1" x14ac:dyDescent="0.2">
      <c r="A91" s="8">
        <v>42916</v>
      </c>
      <c r="B91" s="3">
        <v>357299427.67000002</v>
      </c>
      <c r="C91" s="3">
        <v>574280763.44000006</v>
      </c>
      <c r="E91" s="12">
        <v>27</v>
      </c>
      <c r="F91" s="2">
        <f t="shared" si="4"/>
        <v>0.19015187983034576</v>
      </c>
    </row>
    <row r="92" spans="1:6" hidden="1" x14ac:dyDescent="0.2">
      <c r="A92" s="8">
        <v>42947</v>
      </c>
      <c r="B92" s="3">
        <v>351200064.70999998</v>
      </c>
      <c r="C92" s="3">
        <v>570316425.38999999</v>
      </c>
      <c r="E92" s="12">
        <v>28</v>
      </c>
      <c r="F92" s="2">
        <f t="shared" si="4"/>
        <v>0.18761958257457234</v>
      </c>
    </row>
    <row r="93" spans="1:6" hidden="1" x14ac:dyDescent="0.2">
      <c r="A93" s="8">
        <v>42978</v>
      </c>
      <c r="B93" s="3">
        <v>343613783.55000001</v>
      </c>
      <c r="C93" s="3">
        <v>567057007.10000002</v>
      </c>
      <c r="E93" s="12">
        <v>29</v>
      </c>
      <c r="F93" s="2">
        <f t="shared" si="4"/>
        <v>0.18721296456259151</v>
      </c>
    </row>
    <row r="94" spans="1:6" hidden="1" x14ac:dyDescent="0.2">
      <c r="A94" s="8">
        <v>43008</v>
      </c>
      <c r="B94" s="3">
        <v>332823383.12</v>
      </c>
      <c r="C94" s="3">
        <v>555875367.21000004</v>
      </c>
      <c r="E94" s="12">
        <v>30</v>
      </c>
      <c r="F94" s="2">
        <f t="shared" si="4"/>
        <v>0.18549348847686875</v>
      </c>
    </row>
    <row r="95" spans="1:6" hidden="1" x14ac:dyDescent="0.2">
      <c r="A95" s="8">
        <v>43039</v>
      </c>
      <c r="B95" s="3">
        <v>321250753.49000001</v>
      </c>
      <c r="C95" s="3">
        <v>547013928.02999997</v>
      </c>
      <c r="E95" s="12">
        <v>31</v>
      </c>
      <c r="F95" s="2">
        <f t="shared" si="4"/>
        <v>0.18619389516045426</v>
      </c>
    </row>
    <row r="96" spans="1:6" hidden="1" x14ac:dyDescent="0.2">
      <c r="A96" s="8">
        <v>43069</v>
      </c>
      <c r="B96" s="3">
        <v>309978226.58999997</v>
      </c>
      <c r="C96" s="3">
        <v>535998528.06</v>
      </c>
      <c r="E96" s="12">
        <v>32</v>
      </c>
      <c r="F96" s="2">
        <f t="shared" si="4"/>
        <v>0.18564672533045246</v>
      </c>
    </row>
    <row r="97" spans="1:6" hidden="1" x14ac:dyDescent="0.2">
      <c r="A97" s="8">
        <v>43100</v>
      </c>
      <c r="B97" s="3">
        <v>281467891.06999999</v>
      </c>
      <c r="C97" s="3">
        <v>513339998.05000001</v>
      </c>
      <c r="E97" s="12">
        <v>33</v>
      </c>
      <c r="F97" s="2">
        <f t="shared" si="4"/>
        <v>0.19628967593682134</v>
      </c>
    </row>
    <row r="98" spans="1:6" hidden="1" x14ac:dyDescent="0.2">
      <c r="A98" s="8">
        <v>43131</v>
      </c>
      <c r="B98" s="3">
        <v>247358389.25</v>
      </c>
      <c r="C98" s="3">
        <v>445674219.87</v>
      </c>
      <c r="E98" s="12">
        <v>34</v>
      </c>
      <c r="F98" s="2">
        <f t="shared" si="4"/>
        <v>0.18762572203911831</v>
      </c>
    </row>
    <row r="99" spans="1:6" hidden="1" x14ac:dyDescent="0.2">
      <c r="A99" s="8">
        <v>43159</v>
      </c>
      <c r="B99" s="7">
        <v>226936635.75</v>
      </c>
      <c r="C99" s="3">
        <v>413028622.44</v>
      </c>
      <c r="E99" s="12">
        <v>35</v>
      </c>
      <c r="F99" s="2">
        <f t="shared" si="4"/>
        <v>0.18561222707143243</v>
      </c>
    </row>
    <row r="100" spans="1:6" hidden="1" x14ac:dyDescent="0.2">
      <c r="A100" s="8">
        <v>43190</v>
      </c>
      <c r="B100" s="3">
        <v>212813705.59999999</v>
      </c>
      <c r="C100" s="3">
        <v>393552582.27999997</v>
      </c>
      <c r="E100" s="12">
        <v>36</v>
      </c>
      <c r="F100" s="2">
        <f t="shared" si="4"/>
        <v>0.18529769973638821</v>
      </c>
    </row>
    <row r="101" spans="1:6" hidden="1" x14ac:dyDescent="0.2">
      <c r="A101" s="8">
        <v>43220</v>
      </c>
      <c r="B101" s="3">
        <v>206746345.44</v>
      </c>
      <c r="C101" s="3">
        <v>390528605.94</v>
      </c>
      <c r="E101" s="12">
        <v>37</v>
      </c>
      <c r="F101" s="2">
        <f t="shared" ref="F101:F106" si="5">1-(((B101/C101)^(1/E101)))^12</f>
        <v>0.18638910862726321</v>
      </c>
    </row>
    <row r="102" spans="1:6" hidden="1" x14ac:dyDescent="0.2">
      <c r="A102" s="8">
        <v>43251</v>
      </c>
      <c r="B102" s="3">
        <v>202016802.69999999</v>
      </c>
      <c r="C102" s="3">
        <v>387943388.38999999</v>
      </c>
      <c r="E102" s="12">
        <v>38</v>
      </c>
      <c r="F102" s="2">
        <f t="shared" si="5"/>
        <v>0.18621195240584054</v>
      </c>
    </row>
    <row r="103" spans="1:6" hidden="1" x14ac:dyDescent="0.2">
      <c r="A103" s="8">
        <v>43281</v>
      </c>
      <c r="B103" s="3">
        <v>197094325.91999999</v>
      </c>
      <c r="C103" s="3">
        <v>384756411.92000002</v>
      </c>
      <c r="E103" s="12">
        <v>39</v>
      </c>
      <c r="F103" s="2">
        <f t="shared" si="5"/>
        <v>0.18602367945025156</v>
      </c>
    </row>
    <row r="104" spans="1:6" hidden="1" x14ac:dyDescent="0.2">
      <c r="A104" s="8">
        <v>43312</v>
      </c>
      <c r="B104" s="3">
        <v>193165078.31999999</v>
      </c>
      <c r="C104" s="3">
        <v>380717064.01999998</v>
      </c>
      <c r="E104" s="12">
        <v>40</v>
      </c>
      <c r="F104" s="2">
        <f t="shared" si="5"/>
        <v>0.18417336207968338</v>
      </c>
    </row>
    <row r="105" spans="1:6" hidden="1" x14ac:dyDescent="0.2">
      <c r="A105" s="8">
        <v>43343</v>
      </c>
      <c r="B105" s="3">
        <v>187432465.63999999</v>
      </c>
      <c r="C105" s="3">
        <v>377338349.97000003</v>
      </c>
      <c r="E105" s="12">
        <f t="shared" ref="E105:E113" si="6">+E104+1</f>
        <v>41</v>
      </c>
      <c r="F105" s="2">
        <f t="shared" si="5"/>
        <v>0.18518743275869276</v>
      </c>
    </row>
    <row r="106" spans="1:6" hidden="1" x14ac:dyDescent="0.2">
      <c r="A106" s="8">
        <v>43373</v>
      </c>
      <c r="B106" s="3">
        <v>180257879</v>
      </c>
      <c r="C106" s="3">
        <v>367067587.83999997</v>
      </c>
      <c r="E106" s="12">
        <f t="shared" si="6"/>
        <v>42</v>
      </c>
      <c r="F106" s="2">
        <f t="shared" si="5"/>
        <v>0.18387508960240373</v>
      </c>
    </row>
    <row r="107" spans="1:6" hidden="1" x14ac:dyDescent="0.2">
      <c r="A107" s="8">
        <v>43404</v>
      </c>
      <c r="B107" s="3">
        <v>172921874.11000001</v>
      </c>
      <c r="C107" s="3">
        <v>358941704.51999998</v>
      </c>
      <c r="E107" s="12">
        <f t="shared" si="6"/>
        <v>43</v>
      </c>
      <c r="F107" s="2">
        <f t="shared" ref="F107:F112" si="7">1-(((B107/C107)^(1/E107)))^12</f>
        <v>0.18438288745100806</v>
      </c>
    </row>
    <row r="108" spans="1:6" hidden="1" x14ac:dyDescent="0.2">
      <c r="A108" s="8">
        <v>43434</v>
      </c>
      <c r="B108" s="3">
        <v>165136565.88</v>
      </c>
      <c r="C108" s="3">
        <v>348506576.44</v>
      </c>
      <c r="E108" s="12">
        <f t="shared" si="6"/>
        <v>44</v>
      </c>
      <c r="F108" s="2">
        <f t="shared" si="7"/>
        <v>0.18428946005256241</v>
      </c>
    </row>
    <row r="109" spans="1:6" hidden="1" x14ac:dyDescent="0.2">
      <c r="A109" s="8">
        <v>43465</v>
      </c>
      <c r="B109" s="3">
        <v>145574962.47999999</v>
      </c>
      <c r="C109" s="3">
        <v>326955522.69999999</v>
      </c>
      <c r="E109" s="12">
        <f t="shared" si="6"/>
        <v>45</v>
      </c>
      <c r="F109" s="2">
        <f t="shared" si="7"/>
        <v>0.1940783874617894</v>
      </c>
    </row>
    <row r="110" spans="1:6" hidden="1" x14ac:dyDescent="0.2">
      <c r="A110" s="8">
        <v>43496</v>
      </c>
      <c r="B110" s="3">
        <v>120267741.5</v>
      </c>
      <c r="C110" s="3">
        <v>264023452.88</v>
      </c>
      <c r="E110" s="12">
        <f t="shared" si="6"/>
        <v>46</v>
      </c>
      <c r="F110" s="2">
        <f t="shared" si="7"/>
        <v>0.18545557044071925</v>
      </c>
    </row>
    <row r="111" spans="1:6" hidden="1" x14ac:dyDescent="0.2">
      <c r="A111" s="8">
        <v>43524</v>
      </c>
      <c r="B111" s="3">
        <v>107075974.84</v>
      </c>
      <c r="C111" s="3">
        <v>232862250.75999999</v>
      </c>
      <c r="E111" s="12">
        <f t="shared" si="6"/>
        <v>47</v>
      </c>
      <c r="F111" s="2">
        <f t="shared" si="7"/>
        <v>0.1799251028497012</v>
      </c>
    </row>
    <row r="112" spans="1:6" hidden="1" x14ac:dyDescent="0.2">
      <c r="A112" s="8">
        <v>43555</v>
      </c>
      <c r="B112" s="3">
        <v>97834724.760000005</v>
      </c>
      <c r="C112" s="3">
        <v>214287343.84999999</v>
      </c>
      <c r="E112" s="12">
        <f t="shared" si="6"/>
        <v>48</v>
      </c>
      <c r="F112" s="2">
        <f t="shared" si="7"/>
        <v>0.17799562982899886</v>
      </c>
    </row>
    <row r="113" spans="1:6" hidden="1" x14ac:dyDescent="0.2">
      <c r="A113" s="8">
        <v>43585</v>
      </c>
      <c r="B113" s="3">
        <v>93471630.010000005</v>
      </c>
      <c r="C113" s="3">
        <v>211131151.25</v>
      </c>
      <c r="E113" s="12">
        <f t="shared" si="6"/>
        <v>49</v>
      </c>
      <c r="F113" s="2">
        <f>1-(((B113/C113)^(1/E113)))^12</f>
        <v>0.18089920577475005</v>
      </c>
    </row>
    <row r="114" spans="1:6" hidden="1" x14ac:dyDescent="0.2">
      <c r="A114" s="8"/>
    </row>
    <row r="115" spans="1:6" hidden="1" x14ac:dyDescent="0.2">
      <c r="A115" s="8"/>
    </row>
    <row r="116" spans="1:6" hidden="1" x14ac:dyDescent="0.2">
      <c r="A116" s="8"/>
    </row>
    <row r="117" spans="1:6" hidden="1" x14ac:dyDescent="0.2">
      <c r="A117" s="10" t="s">
        <v>12</v>
      </c>
      <c r="B117" s="4"/>
      <c r="C117" s="4"/>
      <c r="D117" s="5"/>
      <c r="F117" s="6"/>
    </row>
    <row r="118" spans="1:6" hidden="1" x14ac:dyDescent="0.2">
      <c r="A118" s="10" t="s">
        <v>8</v>
      </c>
      <c r="B118" s="4"/>
      <c r="C118" s="4"/>
      <c r="D118" s="5"/>
      <c r="F118" s="6"/>
    </row>
    <row r="119" spans="1:6" hidden="1" x14ac:dyDescent="0.2">
      <c r="A119" s="10"/>
      <c r="B119" s="4"/>
      <c r="C119" s="4"/>
      <c r="D119" s="5"/>
      <c r="F119" s="6"/>
    </row>
    <row r="120" spans="1:6" hidden="1" x14ac:dyDescent="0.2">
      <c r="A120" s="9" t="s">
        <v>6</v>
      </c>
      <c r="B120" s="3" t="s">
        <v>1</v>
      </c>
      <c r="C120" s="3" t="s">
        <v>2</v>
      </c>
      <c r="E120" s="11" t="s">
        <v>5</v>
      </c>
      <c r="F120" s="2" t="s">
        <v>3</v>
      </c>
    </row>
    <row r="121" spans="1:6" hidden="1" x14ac:dyDescent="0.2">
      <c r="A121" s="8"/>
      <c r="C121" s="3" t="s">
        <v>0</v>
      </c>
      <c r="F121" s="2" t="s">
        <v>4</v>
      </c>
    </row>
    <row r="122" spans="1:6" hidden="1" x14ac:dyDescent="0.2">
      <c r="A122" s="8">
        <v>42216</v>
      </c>
      <c r="B122" s="3">
        <v>750000391.99000001</v>
      </c>
      <c r="C122" s="3">
        <v>750000391.99000001</v>
      </c>
      <c r="E122" s="12">
        <v>0</v>
      </c>
    </row>
    <row r="123" spans="1:6" hidden="1" x14ac:dyDescent="0.2">
      <c r="A123" s="8">
        <v>42247</v>
      </c>
      <c r="B123" s="3">
        <v>740278045.04999995</v>
      </c>
      <c r="C123" s="3">
        <v>748182450.44000006</v>
      </c>
      <c r="E123" s="12">
        <v>1</v>
      </c>
      <c r="F123" s="2">
        <f t="shared" ref="F123:F154" si="8">1-(((B123/C123)^(1/E123)))^12</f>
        <v>0.11966447433320837</v>
      </c>
    </row>
    <row r="124" spans="1:6" hidden="1" x14ac:dyDescent="0.2">
      <c r="A124" s="8">
        <v>42277</v>
      </c>
      <c r="B124" s="3">
        <v>733555170.00999999</v>
      </c>
      <c r="C124" s="3">
        <v>745335842.11000001</v>
      </c>
      <c r="E124" s="12">
        <v>2</v>
      </c>
      <c r="F124" s="2">
        <f t="shared" si="8"/>
        <v>9.1165811678641573E-2</v>
      </c>
    </row>
    <row r="125" spans="1:6" hidden="1" x14ac:dyDescent="0.2">
      <c r="A125" s="8">
        <v>42280</v>
      </c>
      <c r="B125" s="3">
        <v>723696369.53999996</v>
      </c>
      <c r="C125" s="3">
        <v>741447611.60000002</v>
      </c>
      <c r="E125" s="12">
        <v>3</v>
      </c>
      <c r="F125" s="2">
        <f t="shared" si="8"/>
        <v>9.238075979355842E-2</v>
      </c>
    </row>
    <row r="126" spans="1:6" hidden="1" x14ac:dyDescent="0.2">
      <c r="A126" s="8">
        <v>42338</v>
      </c>
      <c r="B126" s="3">
        <v>714413624.99000001</v>
      </c>
      <c r="C126" s="3">
        <v>737285319.09000003</v>
      </c>
      <c r="E126" s="12">
        <v>4</v>
      </c>
      <c r="F126" s="2">
        <f t="shared" si="8"/>
        <v>9.0207343371775495E-2</v>
      </c>
    </row>
    <row r="127" spans="1:6" hidden="1" x14ac:dyDescent="0.2">
      <c r="A127" s="8">
        <v>42369</v>
      </c>
      <c r="B127" s="3">
        <v>696058548.97000003</v>
      </c>
      <c r="C127" s="3">
        <v>729606321.86000001</v>
      </c>
      <c r="E127" s="12">
        <v>5</v>
      </c>
      <c r="F127" s="2">
        <f t="shared" si="8"/>
        <v>0.10682359820993481</v>
      </c>
    </row>
    <row r="128" spans="1:6" hidden="1" x14ac:dyDescent="0.2">
      <c r="A128" s="8">
        <v>42400</v>
      </c>
      <c r="B128" s="3">
        <v>679242642.97000003</v>
      </c>
      <c r="C128" s="3">
        <v>724360318.40999997</v>
      </c>
      <c r="E128" s="12">
        <v>6</v>
      </c>
      <c r="F128" s="2">
        <f t="shared" si="8"/>
        <v>0.12069289084613022</v>
      </c>
    </row>
    <row r="129" spans="1:6" hidden="1" x14ac:dyDescent="0.2">
      <c r="A129" s="8">
        <v>42429</v>
      </c>
      <c r="B129" s="3">
        <v>666879928.54999995</v>
      </c>
      <c r="C129" s="3">
        <v>721153575.86000001</v>
      </c>
      <c r="E129" s="12">
        <v>7</v>
      </c>
      <c r="F129" s="2">
        <f t="shared" si="8"/>
        <v>0.12552303410659649</v>
      </c>
    </row>
    <row r="130" spans="1:6" hidden="1" x14ac:dyDescent="0.2">
      <c r="A130" s="8">
        <v>42460</v>
      </c>
      <c r="B130" s="3">
        <v>633403489.69000006</v>
      </c>
      <c r="C130" s="3">
        <v>705634972.60000002</v>
      </c>
      <c r="E130" s="12">
        <v>8</v>
      </c>
      <c r="F130" s="2">
        <f t="shared" si="8"/>
        <v>0.14954657996682463</v>
      </c>
    </row>
    <row r="131" spans="1:6" hidden="1" x14ac:dyDescent="0.2">
      <c r="A131" s="8">
        <v>42490</v>
      </c>
      <c r="B131" s="3">
        <v>593271424.41999996</v>
      </c>
      <c r="C131" s="3">
        <v>672699342.90999997</v>
      </c>
      <c r="E131" s="12">
        <v>9</v>
      </c>
      <c r="F131" s="2">
        <f t="shared" si="8"/>
        <v>0.15424760532441084</v>
      </c>
    </row>
    <row r="132" spans="1:6" hidden="1" x14ac:dyDescent="0.2">
      <c r="A132" s="8">
        <v>42521</v>
      </c>
      <c r="B132" s="3">
        <v>559986569.80999994</v>
      </c>
      <c r="C132" s="3">
        <v>645819123.48000002</v>
      </c>
      <c r="E132" s="12">
        <v>10</v>
      </c>
      <c r="F132" s="2">
        <f t="shared" si="8"/>
        <v>0.15728630314965242</v>
      </c>
    </row>
    <row r="133" spans="1:6" hidden="1" x14ac:dyDescent="0.2">
      <c r="A133" s="8">
        <v>42551</v>
      </c>
      <c r="B133" s="3">
        <v>521502380.54000002</v>
      </c>
      <c r="C133" s="3">
        <v>613077800.60000002</v>
      </c>
      <c r="E133" s="12">
        <v>11</v>
      </c>
      <c r="F133" s="2">
        <f t="shared" si="8"/>
        <v>0.16178872985863968</v>
      </c>
    </row>
    <row r="134" spans="1:6" hidden="1" x14ac:dyDescent="0.2">
      <c r="A134" s="8">
        <v>42582</v>
      </c>
      <c r="B134" s="3">
        <v>493606051.63999999</v>
      </c>
      <c r="C134" s="3">
        <v>585965435.38999999</v>
      </c>
      <c r="E134" s="12">
        <v>12</v>
      </c>
      <c r="F134" s="2">
        <f t="shared" si="8"/>
        <v>0.15761916688572042</v>
      </c>
    </row>
    <row r="135" spans="1:6" hidden="1" x14ac:dyDescent="0.2">
      <c r="A135" s="8">
        <v>42613</v>
      </c>
      <c r="B135" s="3">
        <v>481167486.47000003</v>
      </c>
      <c r="C135" s="3">
        <v>581381427.99000001</v>
      </c>
      <c r="E135" s="12">
        <v>13</v>
      </c>
      <c r="F135" s="2">
        <f t="shared" si="8"/>
        <v>0.1602393997816125</v>
      </c>
    </row>
    <row r="136" spans="1:6" hidden="1" x14ac:dyDescent="0.2">
      <c r="A136" s="8">
        <v>42643</v>
      </c>
      <c r="B136" s="3">
        <v>470686460.94999999</v>
      </c>
      <c r="C136" s="3">
        <v>578007864.71000004</v>
      </c>
      <c r="E136" s="12">
        <v>14</v>
      </c>
      <c r="F136" s="2">
        <f t="shared" si="8"/>
        <v>0.161426551606904</v>
      </c>
    </row>
    <row r="137" spans="1:6" hidden="1" x14ac:dyDescent="0.2">
      <c r="A137" s="8">
        <v>42674</v>
      </c>
      <c r="B137" s="3">
        <v>462897934.93000001</v>
      </c>
      <c r="C137" s="3">
        <v>574015976.95000005</v>
      </c>
      <c r="E137" s="12">
        <v>15</v>
      </c>
      <c r="F137" s="2">
        <f t="shared" si="8"/>
        <v>0.15812229164916358</v>
      </c>
    </row>
    <row r="138" spans="1:6" hidden="1" x14ac:dyDescent="0.2">
      <c r="A138" s="8">
        <v>42704</v>
      </c>
      <c r="B138" s="3">
        <v>454819434.31</v>
      </c>
      <c r="C138" s="3">
        <v>569701850.17999995</v>
      </c>
      <c r="E138" s="12">
        <v>16</v>
      </c>
      <c r="F138" s="2">
        <f t="shared" si="8"/>
        <v>0.15541466189312347</v>
      </c>
    </row>
    <row r="139" spans="1:6" hidden="1" x14ac:dyDescent="0.2">
      <c r="A139" s="8">
        <v>42735</v>
      </c>
      <c r="B139" s="3">
        <v>438192174.82999998</v>
      </c>
      <c r="C139" s="3">
        <v>562046663.49000001</v>
      </c>
      <c r="E139" s="12">
        <v>17</v>
      </c>
      <c r="F139" s="2">
        <f t="shared" si="8"/>
        <v>0.16114162922916597</v>
      </c>
    </row>
    <row r="140" spans="1:6" hidden="1" x14ac:dyDescent="0.2">
      <c r="A140" s="8">
        <v>42766</v>
      </c>
      <c r="B140" s="3">
        <v>426860957.89999998</v>
      </c>
      <c r="C140" s="3">
        <v>556968271.63</v>
      </c>
      <c r="E140" s="12">
        <v>18</v>
      </c>
      <c r="F140" s="2">
        <f t="shared" si="8"/>
        <v>0.16252731196170311</v>
      </c>
    </row>
    <row r="141" spans="1:6" hidden="1" x14ac:dyDescent="0.2">
      <c r="A141" s="9">
        <v>42794</v>
      </c>
      <c r="B141" s="3">
        <v>418706151.39999998</v>
      </c>
      <c r="C141" s="3">
        <v>553928877.17999995</v>
      </c>
      <c r="E141" s="12">
        <v>19</v>
      </c>
      <c r="F141" s="2">
        <f t="shared" si="8"/>
        <v>0.16201750118650071</v>
      </c>
    </row>
    <row r="142" spans="1:6" hidden="1" x14ac:dyDescent="0.2">
      <c r="A142" s="9">
        <v>42825</v>
      </c>
      <c r="B142" s="3">
        <v>397924169.22000003</v>
      </c>
      <c r="C142" s="3">
        <v>541695281.72000003</v>
      </c>
      <c r="E142" s="12">
        <v>20</v>
      </c>
      <c r="F142" s="2">
        <f t="shared" si="8"/>
        <v>0.16894998961989516</v>
      </c>
    </row>
    <row r="143" spans="1:6" hidden="1" x14ac:dyDescent="0.2">
      <c r="A143" s="9">
        <v>42855</v>
      </c>
      <c r="B143" s="3">
        <v>374145853.81</v>
      </c>
      <c r="C143" s="3">
        <v>511731135.48000002</v>
      </c>
      <c r="E143" s="12">
        <v>21</v>
      </c>
      <c r="F143" s="2">
        <f t="shared" si="8"/>
        <v>0.16384806872334745</v>
      </c>
    </row>
    <row r="144" spans="1:6" hidden="1" x14ac:dyDescent="0.2">
      <c r="A144" s="9">
        <v>42886</v>
      </c>
      <c r="B144" s="3">
        <v>348638269.98000002</v>
      </c>
      <c r="C144" s="3">
        <v>488751144.30000001</v>
      </c>
      <c r="E144" s="12">
        <v>22</v>
      </c>
      <c r="F144" s="2">
        <f t="shared" si="8"/>
        <v>0.16828434728464081</v>
      </c>
    </row>
    <row r="145" spans="1:6" hidden="1" x14ac:dyDescent="0.2">
      <c r="A145" s="8">
        <v>42916</v>
      </c>
      <c r="B145" s="3">
        <v>325010694.49000001</v>
      </c>
      <c r="C145" s="3">
        <v>460392177.63</v>
      </c>
      <c r="E145" s="12">
        <v>23</v>
      </c>
      <c r="F145" s="2">
        <f t="shared" si="8"/>
        <v>0.16613212481733919</v>
      </c>
    </row>
    <row r="146" spans="1:6" hidden="1" x14ac:dyDescent="0.2">
      <c r="A146" s="8">
        <v>42947</v>
      </c>
      <c r="B146" s="3">
        <v>310501925.50999999</v>
      </c>
      <c r="C146" s="3">
        <v>437796023.24000001</v>
      </c>
      <c r="E146" s="12">
        <v>24</v>
      </c>
      <c r="F146" s="2">
        <f t="shared" si="8"/>
        <v>0.1578368338034869</v>
      </c>
    </row>
    <row r="147" spans="1:6" hidden="1" x14ac:dyDescent="0.2">
      <c r="A147" s="8">
        <v>42978</v>
      </c>
      <c r="B147" s="3">
        <v>302147766.81999999</v>
      </c>
      <c r="C147" s="3">
        <v>434221470.98000002</v>
      </c>
      <c r="E147" s="12">
        <v>25</v>
      </c>
      <c r="F147" s="2">
        <f t="shared" si="8"/>
        <v>0.15975896903762643</v>
      </c>
    </row>
    <row r="148" spans="1:6" hidden="1" x14ac:dyDescent="0.2">
      <c r="A148" s="8">
        <v>43008</v>
      </c>
      <c r="B148" s="3">
        <v>293483017.92000002</v>
      </c>
      <c r="C148" s="3">
        <v>430771167.14999998</v>
      </c>
      <c r="E148" s="12">
        <v>26</v>
      </c>
      <c r="F148" s="2">
        <f t="shared" si="8"/>
        <v>0.16231967494141397</v>
      </c>
    </row>
    <row r="149" spans="1:6" hidden="1" x14ac:dyDescent="0.2">
      <c r="A149" s="8">
        <v>43039</v>
      </c>
      <c r="B149" s="3">
        <v>284517340.81999999</v>
      </c>
      <c r="C149" s="3">
        <v>426531197.11000001</v>
      </c>
      <c r="E149" s="12">
        <v>27</v>
      </c>
      <c r="F149" s="2">
        <f t="shared" si="8"/>
        <v>0.1646894375409631</v>
      </c>
    </row>
    <row r="150" spans="1:6" hidden="1" x14ac:dyDescent="0.2">
      <c r="A150" s="8">
        <v>43069</v>
      </c>
      <c r="B150" s="3">
        <v>276467089.29000002</v>
      </c>
      <c r="C150" s="3">
        <v>422152981.86000001</v>
      </c>
      <c r="E150" s="12">
        <v>28</v>
      </c>
      <c r="F150" s="2">
        <f t="shared" si="8"/>
        <v>0.16590167680712753</v>
      </c>
    </row>
    <row r="151" spans="1:6" hidden="1" x14ac:dyDescent="0.2">
      <c r="A151" s="8">
        <v>43100</v>
      </c>
      <c r="B151" s="3">
        <v>267459213.80000001</v>
      </c>
      <c r="C151" s="3">
        <v>414894257.04000002</v>
      </c>
      <c r="E151" s="12">
        <v>29</v>
      </c>
      <c r="F151" s="2">
        <f t="shared" si="8"/>
        <v>0.16613069217097443</v>
      </c>
    </row>
    <row r="152" spans="1:6" hidden="1" x14ac:dyDescent="0.2">
      <c r="A152" s="8">
        <v>43131</v>
      </c>
      <c r="B152" s="3">
        <v>258893359</v>
      </c>
      <c r="C152" s="3">
        <v>409924891.41000003</v>
      </c>
      <c r="E152" s="12">
        <v>30</v>
      </c>
      <c r="F152" s="2">
        <f t="shared" si="8"/>
        <v>0.16791700227415129</v>
      </c>
    </row>
    <row r="153" spans="1:6" hidden="1" x14ac:dyDescent="0.2">
      <c r="A153" s="8">
        <v>43159</v>
      </c>
      <c r="B153" s="3">
        <v>253607609.16</v>
      </c>
      <c r="C153" s="3">
        <v>406756173.97000003</v>
      </c>
      <c r="E153" s="12">
        <v>31</v>
      </c>
      <c r="F153" s="2">
        <f t="shared" si="8"/>
        <v>0.16712729512834845</v>
      </c>
    </row>
    <row r="154" spans="1:6" hidden="1" x14ac:dyDescent="0.2">
      <c r="A154" s="8">
        <v>43190</v>
      </c>
      <c r="B154" s="3">
        <v>237598433.72999999</v>
      </c>
      <c r="C154" s="3">
        <v>395062047.02999997</v>
      </c>
      <c r="E154" s="12">
        <v>32</v>
      </c>
      <c r="F154" s="2">
        <f t="shared" si="8"/>
        <v>0.17359706888661586</v>
      </c>
    </row>
    <row r="155" spans="1:6" hidden="1" x14ac:dyDescent="0.2">
      <c r="A155" s="8">
        <v>43220</v>
      </c>
      <c r="B155" s="3">
        <v>218722895.33000001</v>
      </c>
      <c r="C155" s="3">
        <v>365760527.18000001</v>
      </c>
      <c r="E155" s="12">
        <v>33</v>
      </c>
      <c r="F155" s="2">
        <f t="shared" ref="F155:F160" si="9">1-(((B155/C155)^(1/E155)))^12</f>
        <v>0.17053310263886479</v>
      </c>
    </row>
    <row r="156" spans="1:6" hidden="1" x14ac:dyDescent="0.2">
      <c r="A156" s="8">
        <v>43251</v>
      </c>
      <c r="B156" s="3">
        <v>203593281.74000001</v>
      </c>
      <c r="C156" s="3">
        <v>343802874.11000001</v>
      </c>
      <c r="E156" s="12">
        <v>34</v>
      </c>
      <c r="F156" s="2">
        <f t="shared" si="9"/>
        <v>0.16883044724758633</v>
      </c>
    </row>
    <row r="157" spans="1:6" hidden="1" x14ac:dyDescent="0.2">
      <c r="A157" s="8">
        <v>43281</v>
      </c>
      <c r="B157" s="3">
        <v>186294408.19</v>
      </c>
      <c r="C157" s="3">
        <v>316883978.70999998</v>
      </c>
      <c r="E157" s="12">
        <v>35</v>
      </c>
      <c r="F157" s="2">
        <f t="shared" si="9"/>
        <v>0.16650557673695621</v>
      </c>
    </row>
    <row r="158" spans="1:6" hidden="1" x14ac:dyDescent="0.2">
      <c r="A158" s="8">
        <v>43312</v>
      </c>
      <c r="B158" s="3">
        <v>172991550.84999999</v>
      </c>
      <c r="C158" s="3">
        <v>295166603.91000003</v>
      </c>
      <c r="E158" s="12">
        <v>36</v>
      </c>
      <c r="F158" s="2">
        <f t="shared" si="9"/>
        <v>0.16314048596150144</v>
      </c>
    </row>
    <row r="159" spans="1:6" hidden="1" x14ac:dyDescent="0.2">
      <c r="A159" s="8">
        <v>43343</v>
      </c>
      <c r="B159" s="3">
        <v>166173990.38</v>
      </c>
      <c r="C159" s="3">
        <v>291557109.86000001</v>
      </c>
      <c r="E159" s="12">
        <f t="shared" ref="E159:E172" si="10">+E158+1</f>
        <v>37</v>
      </c>
      <c r="F159" s="2">
        <f t="shared" si="9"/>
        <v>0.16667812498631562</v>
      </c>
    </row>
    <row r="160" spans="1:6" hidden="1" x14ac:dyDescent="0.2">
      <c r="A160" s="8">
        <v>43373</v>
      </c>
      <c r="B160" s="3">
        <v>161843419.59</v>
      </c>
      <c r="C160" s="3">
        <v>288164609.49000001</v>
      </c>
      <c r="E160" s="12">
        <f t="shared" si="10"/>
        <v>38</v>
      </c>
      <c r="F160" s="2">
        <f t="shared" si="9"/>
        <v>0.16654848960038804</v>
      </c>
    </row>
    <row r="161" spans="1:6" hidden="1" x14ac:dyDescent="0.2">
      <c r="A161" s="8">
        <v>43404</v>
      </c>
      <c r="B161" s="3">
        <v>156336797.77000001</v>
      </c>
      <c r="C161" s="3">
        <v>283850377.72000003</v>
      </c>
      <c r="E161" s="12">
        <f t="shared" si="10"/>
        <v>39</v>
      </c>
      <c r="F161" s="2">
        <f t="shared" ref="F161:F166" si="11">1-(((B161/C161)^(1/E161)))^12</f>
        <v>0.16766339335095315</v>
      </c>
    </row>
    <row r="162" spans="1:6" hidden="1" x14ac:dyDescent="0.2">
      <c r="A162" s="8">
        <v>43434</v>
      </c>
      <c r="B162" s="3">
        <v>151862678.84999999</v>
      </c>
      <c r="C162" s="3">
        <v>279427902.94999999</v>
      </c>
      <c r="E162" s="12">
        <f t="shared" si="10"/>
        <v>40</v>
      </c>
      <c r="F162" s="2">
        <f t="shared" si="11"/>
        <v>0.16717378797434468</v>
      </c>
    </row>
    <row r="163" spans="1:6" hidden="1" x14ac:dyDescent="0.2">
      <c r="A163" s="8">
        <v>43465</v>
      </c>
      <c r="B163" s="3">
        <v>146655771.84999999</v>
      </c>
      <c r="C163" s="3">
        <v>272217650.10000002</v>
      </c>
      <c r="E163" s="12">
        <f t="shared" si="10"/>
        <v>41</v>
      </c>
      <c r="F163" s="2">
        <f t="shared" si="11"/>
        <v>0.16558835794824578</v>
      </c>
    </row>
    <row r="164" spans="1:6" hidden="1" x14ac:dyDescent="0.2">
      <c r="A164" s="8">
        <v>43496</v>
      </c>
      <c r="B164" s="3">
        <v>141868422.97999999</v>
      </c>
      <c r="C164" s="3">
        <v>267190157.09999999</v>
      </c>
      <c r="E164" s="12">
        <f t="shared" si="10"/>
        <v>42</v>
      </c>
      <c r="F164" s="2">
        <f t="shared" si="11"/>
        <v>0.16545987124235362</v>
      </c>
    </row>
    <row r="165" spans="1:6" hidden="1" x14ac:dyDescent="0.2">
      <c r="A165" s="8">
        <v>43524</v>
      </c>
      <c r="B165" s="3">
        <v>137782378.34999999</v>
      </c>
      <c r="C165" s="3">
        <v>263939062.44999999</v>
      </c>
      <c r="E165" s="12">
        <f t="shared" si="10"/>
        <v>43</v>
      </c>
      <c r="F165" s="2">
        <f t="shared" si="11"/>
        <v>0.16590442726187238</v>
      </c>
    </row>
    <row r="166" spans="1:6" hidden="1" x14ac:dyDescent="0.2">
      <c r="A166" s="8">
        <v>43555</v>
      </c>
      <c r="B166" s="3">
        <v>127492990.56999999</v>
      </c>
      <c r="C166" s="3">
        <v>252615559.90000001</v>
      </c>
      <c r="E166" s="12">
        <f t="shared" si="10"/>
        <v>44</v>
      </c>
      <c r="F166" s="2">
        <f t="shared" si="11"/>
        <v>0.1701355731513764</v>
      </c>
    </row>
    <row r="167" spans="1:6" hidden="1" x14ac:dyDescent="0.2">
      <c r="A167" s="8">
        <v>43585</v>
      </c>
      <c r="B167" s="3">
        <v>113396100.41</v>
      </c>
      <c r="C167" s="3">
        <v>225120792.93000001</v>
      </c>
      <c r="E167" s="12">
        <f t="shared" si="10"/>
        <v>45</v>
      </c>
      <c r="F167" s="2">
        <f t="shared" ref="F167:F172" si="12">1-(((B167/C167)^(1/E167)))^12</f>
        <v>0.16712082616602719</v>
      </c>
    </row>
    <row r="168" spans="1:6" hidden="1" x14ac:dyDescent="0.2">
      <c r="A168" s="8">
        <v>43616</v>
      </c>
      <c r="B168" s="3">
        <v>101423139.77</v>
      </c>
      <c r="C168" s="3">
        <v>204644738.40000001</v>
      </c>
      <c r="E168" s="12">
        <f t="shared" si="10"/>
        <v>46</v>
      </c>
      <c r="F168" s="2">
        <f t="shared" si="12"/>
        <v>0.16733486023046562</v>
      </c>
    </row>
    <row r="169" spans="1:6" hidden="1" x14ac:dyDescent="0.2">
      <c r="A169" s="8">
        <v>43646</v>
      </c>
      <c r="B169" s="3">
        <v>88844215.980000004</v>
      </c>
      <c r="C169" s="3">
        <v>179553151.08000001</v>
      </c>
      <c r="E169" s="12">
        <f t="shared" si="10"/>
        <v>47</v>
      </c>
      <c r="F169" s="2">
        <f t="shared" si="12"/>
        <v>0.16442835804607014</v>
      </c>
    </row>
    <row r="170" spans="1:6" hidden="1" x14ac:dyDescent="0.2">
      <c r="A170" s="8">
        <v>43677</v>
      </c>
      <c r="B170" s="3">
        <v>79115157.870000005</v>
      </c>
      <c r="C170" s="3">
        <v>158958505.66999999</v>
      </c>
      <c r="E170" s="12">
        <f t="shared" si="10"/>
        <v>48</v>
      </c>
      <c r="F170" s="2">
        <f t="shared" si="12"/>
        <v>0.16006828152494146</v>
      </c>
    </row>
    <row r="171" spans="1:6" hidden="1" x14ac:dyDescent="0.2">
      <c r="A171" s="8">
        <v>43708</v>
      </c>
      <c r="B171" s="3">
        <v>75457621.239999995</v>
      </c>
      <c r="C171" s="3">
        <v>155602726.08000001</v>
      </c>
      <c r="E171" s="12">
        <f t="shared" si="10"/>
        <v>49</v>
      </c>
      <c r="F171" s="2">
        <f t="shared" si="12"/>
        <v>0.16242227196240289</v>
      </c>
    </row>
    <row r="172" spans="1:6" hidden="1" x14ac:dyDescent="0.2">
      <c r="A172" s="8">
        <v>43738</v>
      </c>
      <c r="B172" s="3">
        <v>72059193.200000003</v>
      </c>
      <c r="C172" s="3">
        <v>152272963.41999999</v>
      </c>
      <c r="E172" s="12">
        <f t="shared" si="10"/>
        <v>50</v>
      </c>
      <c r="F172" s="2">
        <f t="shared" si="12"/>
        <v>0.16436622927827216</v>
      </c>
    </row>
    <row r="173" spans="1:6" hidden="1" x14ac:dyDescent="0.2">
      <c r="A173" s="8"/>
    </row>
    <row r="174" spans="1:6" hidden="1" x14ac:dyDescent="0.2">
      <c r="A174" s="8"/>
    </row>
    <row r="175" spans="1:6" hidden="1" x14ac:dyDescent="0.2">
      <c r="A175" s="10" t="s">
        <v>13</v>
      </c>
      <c r="B175" s="4"/>
      <c r="C175" s="4"/>
      <c r="D175" s="5"/>
      <c r="F175" s="6"/>
    </row>
    <row r="176" spans="1:6" hidden="1" x14ac:dyDescent="0.2">
      <c r="A176" s="10" t="s">
        <v>8</v>
      </c>
      <c r="B176" s="4"/>
      <c r="C176" s="4"/>
      <c r="D176" s="5"/>
      <c r="F176" s="6"/>
    </row>
    <row r="177" spans="1:6" hidden="1" x14ac:dyDescent="0.2">
      <c r="A177" s="10"/>
      <c r="B177" s="4"/>
      <c r="C177" s="4"/>
      <c r="D177" s="5"/>
      <c r="F177" s="6"/>
    </row>
    <row r="178" spans="1:6" hidden="1" x14ac:dyDescent="0.2">
      <c r="A178" s="9" t="s">
        <v>6</v>
      </c>
      <c r="B178" s="3" t="s">
        <v>1</v>
      </c>
      <c r="C178" s="3" t="s">
        <v>2</v>
      </c>
      <c r="E178" s="11" t="s">
        <v>5</v>
      </c>
      <c r="F178" s="2" t="s">
        <v>3</v>
      </c>
    </row>
    <row r="179" spans="1:6" hidden="1" x14ac:dyDescent="0.2">
      <c r="A179" s="8"/>
      <c r="C179" s="3" t="s">
        <v>0</v>
      </c>
      <c r="F179" s="2" t="s">
        <v>4</v>
      </c>
    </row>
    <row r="180" spans="1:6" hidden="1" x14ac:dyDescent="0.2">
      <c r="A180" s="8">
        <v>42400</v>
      </c>
      <c r="B180" s="3">
        <v>850121111.27999997</v>
      </c>
      <c r="C180" s="3">
        <v>850021111.27999997</v>
      </c>
      <c r="E180" s="12">
        <v>0</v>
      </c>
    </row>
    <row r="181" spans="1:6" hidden="1" x14ac:dyDescent="0.2">
      <c r="A181" s="8">
        <v>42429</v>
      </c>
      <c r="B181" s="3">
        <v>841632719.40999997</v>
      </c>
      <c r="C181" s="3">
        <v>848309598.02999997</v>
      </c>
      <c r="E181" s="12">
        <v>1</v>
      </c>
      <c r="F181" s="2">
        <f t="shared" ref="F181:F206" si="13">1-(((B181/C181)^(1/E181)))^12</f>
        <v>9.0466372320556099E-2</v>
      </c>
    </row>
    <row r="182" spans="1:6" hidden="1" x14ac:dyDescent="0.2">
      <c r="A182" s="8">
        <v>42460</v>
      </c>
      <c r="B182" s="3">
        <v>828062278.05999994</v>
      </c>
      <c r="C182" s="3">
        <v>844329031.04999995</v>
      </c>
      <c r="E182" s="12">
        <v>2</v>
      </c>
      <c r="F182" s="2">
        <f t="shared" si="13"/>
        <v>0.11016870945927193</v>
      </c>
    </row>
    <row r="183" spans="1:6" hidden="1" x14ac:dyDescent="0.2">
      <c r="A183" s="8">
        <v>42490</v>
      </c>
      <c r="B183" s="3">
        <v>815383282.22000003</v>
      </c>
      <c r="C183" s="3">
        <v>839533497.38999999</v>
      </c>
      <c r="E183" s="12">
        <v>3</v>
      </c>
      <c r="F183" s="2">
        <f t="shared" si="13"/>
        <v>0.11019448158960554</v>
      </c>
    </row>
    <row r="184" spans="1:6" hidden="1" x14ac:dyDescent="0.2">
      <c r="A184" s="8">
        <v>42521</v>
      </c>
      <c r="B184" s="3">
        <v>802172202.27999997</v>
      </c>
      <c r="C184" s="3">
        <v>834900451.76999998</v>
      </c>
      <c r="E184" s="12">
        <v>4</v>
      </c>
      <c r="F184" s="2">
        <f t="shared" si="13"/>
        <v>0.11305081975241094</v>
      </c>
    </row>
    <row r="185" spans="1:6" hidden="1" x14ac:dyDescent="0.2">
      <c r="A185" s="8">
        <v>42551</v>
      </c>
      <c r="B185" s="3">
        <v>785867382.26999998</v>
      </c>
      <c r="C185" s="3">
        <v>829398676.42999995</v>
      </c>
      <c r="E185" s="12">
        <v>5</v>
      </c>
      <c r="F185" s="2">
        <f t="shared" si="13"/>
        <v>0.12136960809938313</v>
      </c>
    </row>
    <row r="186" spans="1:6" hidden="1" x14ac:dyDescent="0.2">
      <c r="A186" s="8">
        <v>42582</v>
      </c>
      <c r="B186" s="3">
        <v>766279115.48000002</v>
      </c>
      <c r="C186" s="3">
        <v>821614275.30999994</v>
      </c>
      <c r="E186" s="12">
        <v>6</v>
      </c>
      <c r="F186" s="2">
        <f t="shared" si="13"/>
        <v>0.13016270247896045</v>
      </c>
    </row>
    <row r="187" spans="1:6" hidden="1" x14ac:dyDescent="0.2">
      <c r="A187" s="8">
        <v>42613</v>
      </c>
      <c r="B187" s="3">
        <v>731030042.65999997</v>
      </c>
      <c r="C187" s="3">
        <v>798022639.09000003</v>
      </c>
      <c r="E187" s="12">
        <v>7</v>
      </c>
      <c r="F187" s="2">
        <f t="shared" si="13"/>
        <v>0.13956112719238778</v>
      </c>
    </row>
    <row r="188" spans="1:6" hidden="1" x14ac:dyDescent="0.2">
      <c r="A188" s="8">
        <v>42643</v>
      </c>
      <c r="B188" s="3">
        <v>685933298.90999997</v>
      </c>
      <c r="C188" s="3">
        <v>762893930.61000001</v>
      </c>
      <c r="E188" s="12">
        <v>8</v>
      </c>
      <c r="F188" s="2">
        <f t="shared" si="13"/>
        <v>0.14743678615867373</v>
      </c>
    </row>
    <row r="189" spans="1:6" hidden="1" x14ac:dyDescent="0.2">
      <c r="A189" s="8">
        <v>42674</v>
      </c>
      <c r="B189" s="3">
        <v>647294230.53999996</v>
      </c>
      <c r="C189" s="3">
        <v>732131036.38999999</v>
      </c>
      <c r="E189" s="12">
        <v>9</v>
      </c>
      <c r="F189" s="2">
        <f t="shared" si="13"/>
        <v>0.15143739114692834</v>
      </c>
    </row>
    <row r="190" spans="1:6" hidden="1" x14ac:dyDescent="0.2">
      <c r="A190" s="8">
        <v>42704</v>
      </c>
      <c r="B190" s="3">
        <v>613986108.52999997</v>
      </c>
      <c r="C190" s="3">
        <v>707963203.94000006</v>
      </c>
      <c r="E190" s="12">
        <v>10</v>
      </c>
      <c r="F190" s="2">
        <f t="shared" si="13"/>
        <v>0.1570973268336574</v>
      </c>
    </row>
    <row r="191" spans="1:6" hidden="1" x14ac:dyDescent="0.2">
      <c r="A191" s="8">
        <v>42735</v>
      </c>
      <c r="B191" s="3">
        <v>573899796.52999997</v>
      </c>
      <c r="C191" s="3">
        <v>681436627.51999998</v>
      </c>
      <c r="E191" s="12">
        <v>11</v>
      </c>
      <c r="F191" s="2">
        <f t="shared" si="13"/>
        <v>0.17085641954985709</v>
      </c>
    </row>
    <row r="192" spans="1:6" hidden="1" x14ac:dyDescent="0.2">
      <c r="A192" s="8">
        <v>42766</v>
      </c>
      <c r="B192" s="3">
        <v>553355293.40999997</v>
      </c>
      <c r="C192" s="3">
        <v>675062922.04999995</v>
      </c>
      <c r="E192" s="12">
        <v>12</v>
      </c>
      <c r="F192" s="2">
        <f t="shared" si="13"/>
        <v>0.18029079166487783</v>
      </c>
    </row>
    <row r="193" spans="1:6" hidden="1" x14ac:dyDescent="0.2">
      <c r="A193" s="8">
        <v>42794</v>
      </c>
      <c r="B193" s="3">
        <v>545495235.99000001</v>
      </c>
      <c r="C193" s="3">
        <v>671311056.76999998</v>
      </c>
      <c r="E193" s="12">
        <v>13</v>
      </c>
      <c r="F193" s="2">
        <f t="shared" si="13"/>
        <v>0.17434149840520141</v>
      </c>
    </row>
    <row r="194" spans="1:6" hidden="1" x14ac:dyDescent="0.2">
      <c r="A194" s="8">
        <v>42825</v>
      </c>
      <c r="B194" s="3">
        <v>532532814.39999998</v>
      </c>
      <c r="C194" s="3">
        <v>666581583.42999995</v>
      </c>
      <c r="E194" s="12">
        <v>14</v>
      </c>
      <c r="F194" s="2">
        <f t="shared" si="13"/>
        <v>0.17505949978720503</v>
      </c>
    </row>
    <row r="195" spans="1:6" hidden="1" x14ac:dyDescent="0.2">
      <c r="A195" s="8">
        <v>42855</v>
      </c>
      <c r="B195" s="3">
        <v>522081543.99000001</v>
      </c>
      <c r="C195" s="3">
        <v>661255768.21000004</v>
      </c>
      <c r="E195" s="12">
        <v>15</v>
      </c>
      <c r="F195" s="2">
        <f t="shared" si="13"/>
        <v>0.17225780591670847</v>
      </c>
    </row>
    <row r="196" spans="1:6" hidden="1" x14ac:dyDescent="0.2">
      <c r="A196" s="8">
        <v>42886</v>
      </c>
      <c r="B196" s="3">
        <v>511848954.38</v>
      </c>
      <c r="C196" s="3">
        <v>656117152.85000002</v>
      </c>
      <c r="E196" s="12">
        <v>16</v>
      </c>
      <c r="F196" s="2">
        <f t="shared" si="13"/>
        <v>0.16991928990579541</v>
      </c>
    </row>
    <row r="197" spans="1:6" hidden="1" x14ac:dyDescent="0.2">
      <c r="A197" s="8">
        <v>42916</v>
      </c>
      <c r="B197" s="3">
        <v>501177992.80000001</v>
      </c>
      <c r="C197" s="3">
        <v>650165311.11000001</v>
      </c>
      <c r="E197" s="12">
        <v>17</v>
      </c>
      <c r="F197" s="2">
        <f t="shared" si="13"/>
        <v>0.16782848553393759</v>
      </c>
    </row>
    <row r="198" spans="1:6" hidden="1" x14ac:dyDescent="0.2">
      <c r="A198" s="8">
        <v>42947</v>
      </c>
      <c r="B198" s="3">
        <v>485197451.54000002</v>
      </c>
      <c r="C198" s="3">
        <v>641730297.07000005</v>
      </c>
      <c r="E198" s="12">
        <v>18</v>
      </c>
      <c r="F198" s="2">
        <f t="shared" si="13"/>
        <v>0.17006519418828037</v>
      </c>
    </row>
    <row r="199" spans="1:6" hidden="1" x14ac:dyDescent="0.2">
      <c r="A199" s="8">
        <v>42978</v>
      </c>
      <c r="B199" s="3">
        <v>462972073.64999998</v>
      </c>
      <c r="C199" s="3">
        <v>617303510.85000002</v>
      </c>
      <c r="E199" s="12">
        <v>19</v>
      </c>
      <c r="F199" s="2">
        <f t="shared" si="13"/>
        <v>0.16614981296566944</v>
      </c>
    </row>
    <row r="200" spans="1:6" hidden="1" x14ac:dyDescent="0.2">
      <c r="A200" s="8">
        <v>43008</v>
      </c>
      <c r="B200" s="3">
        <v>437058031.94999999</v>
      </c>
      <c r="C200" s="3">
        <v>587666685.71000004</v>
      </c>
      <c r="E200" s="12">
        <v>20</v>
      </c>
      <c r="F200" s="2">
        <f t="shared" si="13"/>
        <v>0.16276992536772994</v>
      </c>
    </row>
    <row r="201" spans="1:6" hidden="1" x14ac:dyDescent="0.2">
      <c r="A201" s="8">
        <v>43039</v>
      </c>
      <c r="B201" s="3">
        <v>411940563.11000001</v>
      </c>
      <c r="C201" s="3">
        <v>564185352.96000004</v>
      </c>
      <c r="E201" s="12">
        <v>21</v>
      </c>
      <c r="F201" s="2">
        <f t="shared" si="13"/>
        <v>0.16449290237574554</v>
      </c>
    </row>
    <row r="202" spans="1:6" hidden="1" x14ac:dyDescent="0.2">
      <c r="A202" s="8">
        <v>43069</v>
      </c>
      <c r="B202" s="3">
        <v>390013731.50999999</v>
      </c>
      <c r="C202" s="3">
        <v>540029568.91999996</v>
      </c>
      <c r="E202" s="12">
        <v>22</v>
      </c>
      <c r="F202" s="2">
        <f t="shared" si="13"/>
        <v>0.16265054755587804</v>
      </c>
    </row>
    <row r="203" spans="1:6" hidden="1" x14ac:dyDescent="0.2">
      <c r="A203" s="8">
        <v>43100</v>
      </c>
      <c r="B203" s="3">
        <v>367182983.36000001</v>
      </c>
      <c r="C203" s="3">
        <v>513442015.81999999</v>
      </c>
      <c r="E203" s="12">
        <v>23</v>
      </c>
      <c r="F203" s="2">
        <f t="shared" si="13"/>
        <v>0.16048171301294667</v>
      </c>
    </row>
    <row r="204" spans="1:6" hidden="1" x14ac:dyDescent="0.2">
      <c r="A204" s="8">
        <v>43131</v>
      </c>
      <c r="B204" s="3">
        <v>355236271.69999999</v>
      </c>
      <c r="C204" s="3">
        <v>506838112.49000001</v>
      </c>
      <c r="E204" s="12">
        <v>24</v>
      </c>
      <c r="F204" s="2">
        <f t="shared" si="13"/>
        <v>0.16281002492921803</v>
      </c>
    </row>
    <row r="205" spans="1:6" hidden="1" x14ac:dyDescent="0.2">
      <c r="A205" s="8">
        <v>43159</v>
      </c>
      <c r="B205" s="3">
        <v>346276135.06999999</v>
      </c>
      <c r="C205" s="3">
        <v>502785513.27999997</v>
      </c>
      <c r="E205" s="12">
        <v>25</v>
      </c>
      <c r="F205" s="2">
        <f t="shared" si="13"/>
        <v>0.16389829953328239</v>
      </c>
    </row>
    <row r="206" spans="1:6" hidden="1" x14ac:dyDescent="0.2">
      <c r="A206" s="8">
        <v>43190</v>
      </c>
      <c r="B206" s="3">
        <v>335247373.37</v>
      </c>
      <c r="C206" s="3">
        <v>497690600.36000001</v>
      </c>
      <c r="E206" s="12">
        <v>26</v>
      </c>
      <c r="F206" s="2">
        <f t="shared" si="13"/>
        <v>0.16669738629973707</v>
      </c>
    </row>
    <row r="207" spans="1:6" hidden="1" x14ac:dyDescent="0.2">
      <c r="A207" s="8">
        <v>43220</v>
      </c>
      <c r="B207" s="3">
        <v>326025244.11000001</v>
      </c>
      <c r="C207" s="3">
        <v>492142852.48000002</v>
      </c>
      <c r="E207" s="12">
        <v>27</v>
      </c>
      <c r="F207" s="2">
        <f t="shared" ref="F207:F212" si="14">1-(((B207/C207)^(1/E207)))^12</f>
        <v>0.1672482073038779</v>
      </c>
    </row>
    <row r="208" spans="1:6" hidden="1" x14ac:dyDescent="0.2">
      <c r="A208" s="8">
        <v>43251</v>
      </c>
      <c r="B208" s="3">
        <v>318406397.50999999</v>
      </c>
      <c r="C208" s="3">
        <v>486737640.31999999</v>
      </c>
      <c r="E208" s="12">
        <v>28</v>
      </c>
      <c r="F208" s="2">
        <f t="shared" si="14"/>
        <v>0.16630220819622277</v>
      </c>
    </row>
    <row r="209" spans="1:6" hidden="1" x14ac:dyDescent="0.2">
      <c r="A209" s="8">
        <v>43281</v>
      </c>
      <c r="B209" s="3">
        <v>309404092.38</v>
      </c>
      <c r="C209" s="3">
        <v>480606593.05000001</v>
      </c>
      <c r="E209" s="12">
        <v>29</v>
      </c>
      <c r="F209" s="2">
        <f t="shared" si="14"/>
        <v>0.16659440414917626</v>
      </c>
    </row>
    <row r="210" spans="1:6" hidden="1" x14ac:dyDescent="0.2">
      <c r="A210" s="8">
        <v>43312</v>
      </c>
      <c r="B210" s="3">
        <v>298833758.49000001</v>
      </c>
      <c r="C210" s="3">
        <v>471999667.80000001</v>
      </c>
      <c r="E210" s="12">
        <v>30</v>
      </c>
      <c r="F210" s="2">
        <f t="shared" si="14"/>
        <v>0.16709554383044756</v>
      </c>
    </row>
    <row r="211" spans="1:6" hidden="1" x14ac:dyDescent="0.2">
      <c r="A211" s="8">
        <v>43343</v>
      </c>
      <c r="B211" s="3">
        <v>279613378.77999997</v>
      </c>
      <c r="C211" s="3">
        <v>448913256.25</v>
      </c>
      <c r="E211" s="12">
        <f t="shared" ref="E211:E230" si="15">+E210+1</f>
        <v>31</v>
      </c>
      <c r="F211" s="2">
        <f t="shared" si="14"/>
        <v>0.16744838426876496</v>
      </c>
    </row>
    <row r="212" spans="1:6" hidden="1" x14ac:dyDescent="0.2">
      <c r="A212" s="8">
        <v>43373</v>
      </c>
      <c r="B212" s="3">
        <v>262638541.65000001</v>
      </c>
      <c r="C212" s="3">
        <v>420211526.95999998</v>
      </c>
      <c r="E212" s="12">
        <f t="shared" si="15"/>
        <v>32</v>
      </c>
      <c r="F212" s="2">
        <f t="shared" si="14"/>
        <v>0.16158519953757944</v>
      </c>
    </row>
    <row r="213" spans="1:6" hidden="1" x14ac:dyDescent="0.2">
      <c r="A213" s="8">
        <v>43404</v>
      </c>
      <c r="B213" s="3">
        <v>242643515.69</v>
      </c>
      <c r="C213" s="3">
        <v>397527076.06999999</v>
      </c>
      <c r="E213" s="12">
        <f t="shared" si="15"/>
        <v>33</v>
      </c>
      <c r="F213" s="2">
        <f t="shared" ref="F213:F218" si="16">1-(((B213/C213)^(1/E213)))^12</f>
        <v>0.16432563117696353</v>
      </c>
    </row>
    <row r="214" spans="1:6" hidden="1" x14ac:dyDescent="0.2">
      <c r="A214" s="8">
        <v>43434</v>
      </c>
      <c r="B214" s="3">
        <v>225212345.09999999</v>
      </c>
      <c r="C214" s="3">
        <v>373352682.45999998</v>
      </c>
      <c r="E214" s="12">
        <f t="shared" si="15"/>
        <v>34</v>
      </c>
      <c r="F214" s="2">
        <f t="shared" si="16"/>
        <v>0.16339616124403133</v>
      </c>
    </row>
    <row r="215" spans="1:6" hidden="1" x14ac:dyDescent="0.2">
      <c r="A215" s="8">
        <v>43465</v>
      </c>
      <c r="B215" s="3">
        <v>207353272.13</v>
      </c>
      <c r="C215" s="3">
        <v>347041603.5</v>
      </c>
      <c r="E215" s="12">
        <f t="shared" si="15"/>
        <v>35</v>
      </c>
      <c r="F215" s="2">
        <f t="shared" si="16"/>
        <v>0.1618670385034745</v>
      </c>
    </row>
    <row r="216" spans="1:6" hidden="1" x14ac:dyDescent="0.2">
      <c r="A216" s="8">
        <v>43496</v>
      </c>
      <c r="B216" s="3">
        <v>198638002.06</v>
      </c>
      <c r="C216" s="3">
        <v>340279232.06999999</v>
      </c>
      <c r="E216" s="12">
        <f t="shared" si="15"/>
        <v>36</v>
      </c>
      <c r="F216" s="2">
        <f t="shared" si="16"/>
        <v>0.16425145065066926</v>
      </c>
    </row>
    <row r="217" spans="1:6" hidden="1" x14ac:dyDescent="0.2">
      <c r="A217" s="8">
        <v>43524</v>
      </c>
      <c r="B217" s="3">
        <v>193492981.25</v>
      </c>
      <c r="C217" s="3">
        <v>336113922.62</v>
      </c>
      <c r="E217" s="12">
        <f t="shared" si="15"/>
        <v>37</v>
      </c>
      <c r="F217" s="2">
        <f t="shared" si="16"/>
        <v>0.16397334668252084</v>
      </c>
    </row>
    <row r="218" spans="1:6" hidden="1" x14ac:dyDescent="0.2">
      <c r="A218" s="8">
        <v>43555</v>
      </c>
      <c r="B218" s="3">
        <v>186978939.38</v>
      </c>
      <c r="C218" s="3">
        <v>330836103.20999998</v>
      </c>
      <c r="E218" s="12">
        <f t="shared" si="15"/>
        <v>38</v>
      </c>
      <c r="F218" s="2">
        <f t="shared" si="16"/>
        <v>0.16489518457086694</v>
      </c>
    </row>
    <row r="219" spans="1:6" hidden="1" x14ac:dyDescent="0.2">
      <c r="A219" s="8">
        <v>43585</v>
      </c>
      <c r="B219" s="3">
        <v>179417340.72999999</v>
      </c>
      <c r="C219" s="3">
        <v>325441905.81</v>
      </c>
      <c r="E219" s="12">
        <f t="shared" si="15"/>
        <v>39</v>
      </c>
      <c r="F219" s="2">
        <f t="shared" ref="F219:F224" si="17">1-(((B219/C219)^(1/E219)))^12</f>
        <v>0.16741615117803077</v>
      </c>
    </row>
    <row r="220" spans="1:6" hidden="1" x14ac:dyDescent="0.2">
      <c r="A220" s="8">
        <v>43616</v>
      </c>
      <c r="B220" s="3">
        <v>174283142.06999999</v>
      </c>
      <c r="C220" s="3">
        <v>320056320.25999999</v>
      </c>
      <c r="E220" s="12">
        <f t="shared" si="15"/>
        <v>40</v>
      </c>
      <c r="F220" s="2">
        <f t="shared" si="17"/>
        <v>0.16668597357428538</v>
      </c>
    </row>
    <row r="221" spans="1:6" hidden="1" x14ac:dyDescent="0.2">
      <c r="A221" s="8">
        <v>43646</v>
      </c>
      <c r="B221" s="3">
        <v>168513372.34999999</v>
      </c>
      <c r="C221" s="3">
        <v>313935561.11000001</v>
      </c>
      <c r="E221" s="12">
        <f t="shared" si="15"/>
        <v>41</v>
      </c>
      <c r="F221" s="2">
        <f t="shared" si="17"/>
        <v>0.16648143924741943</v>
      </c>
    </row>
    <row r="222" spans="1:6" hidden="1" x14ac:dyDescent="0.2">
      <c r="A222" s="8">
        <v>43677</v>
      </c>
      <c r="B222" s="3">
        <v>160004650.44</v>
      </c>
      <c r="C222" s="3">
        <v>305445804.19999999</v>
      </c>
      <c r="E222" s="12">
        <f t="shared" si="15"/>
        <v>42</v>
      </c>
      <c r="F222" s="2">
        <f t="shared" si="17"/>
        <v>0.1686747276036642</v>
      </c>
    </row>
    <row r="223" spans="1:6" hidden="1" x14ac:dyDescent="0.2">
      <c r="A223" s="8">
        <v>43708</v>
      </c>
      <c r="B223" s="3">
        <v>146906853.40000001</v>
      </c>
      <c r="C223" s="3">
        <v>283528469.56</v>
      </c>
      <c r="E223" s="12">
        <f t="shared" si="15"/>
        <v>43</v>
      </c>
      <c r="F223" s="2">
        <f t="shared" si="17"/>
        <v>0.16764165223814353</v>
      </c>
    </row>
    <row r="224" spans="1:6" hidden="1" x14ac:dyDescent="0.2">
      <c r="A224" s="8">
        <v>43738</v>
      </c>
      <c r="B224" s="3">
        <v>132081752.13</v>
      </c>
      <c r="C224" s="3">
        <v>256525335.99000001</v>
      </c>
      <c r="E224" s="12">
        <f t="shared" si="15"/>
        <v>44</v>
      </c>
      <c r="F224" s="2">
        <f t="shared" si="17"/>
        <v>0.16559643351850162</v>
      </c>
    </row>
    <row r="225" spans="1:6" hidden="1" x14ac:dyDescent="0.2">
      <c r="A225" s="8">
        <v>43769</v>
      </c>
      <c r="B225" s="3">
        <v>118028030.12</v>
      </c>
      <c r="C225" s="3">
        <v>235219248.03999999</v>
      </c>
      <c r="E225" s="12">
        <f t="shared" si="15"/>
        <v>45</v>
      </c>
      <c r="F225" s="2">
        <f t="shared" ref="F225:F230" si="18">1-(((B225/C225)^(1/E225)))^12</f>
        <v>0.16797454414477031</v>
      </c>
    </row>
    <row r="226" spans="1:6" hidden="1" x14ac:dyDescent="0.2">
      <c r="A226" s="8">
        <v>43799</v>
      </c>
      <c r="B226" s="3">
        <v>105774803.39</v>
      </c>
      <c r="C226" s="3">
        <v>212495472.03999999</v>
      </c>
      <c r="E226" s="12">
        <f t="shared" si="15"/>
        <v>46</v>
      </c>
      <c r="F226" s="2">
        <f t="shared" si="18"/>
        <v>0.16638597618744644</v>
      </c>
    </row>
    <row r="227" spans="1:6" hidden="1" x14ac:dyDescent="0.2">
      <c r="A227" s="8">
        <v>43830</v>
      </c>
      <c r="B227" s="3">
        <v>92572027.219999999</v>
      </c>
      <c r="C227" s="3">
        <v>187579531.13</v>
      </c>
      <c r="E227" s="12">
        <f t="shared" si="15"/>
        <v>47</v>
      </c>
      <c r="F227" s="2">
        <f t="shared" si="18"/>
        <v>0.16498905332651548</v>
      </c>
    </row>
    <row r="228" spans="1:6" hidden="1" x14ac:dyDescent="0.2">
      <c r="A228" s="8">
        <v>43861</v>
      </c>
      <c r="B228" s="3">
        <v>86596070.909999996</v>
      </c>
      <c r="C228" s="3">
        <v>180927108.06999999</v>
      </c>
      <c r="E228" s="12">
        <f t="shared" si="15"/>
        <v>48</v>
      </c>
      <c r="F228" s="2">
        <f t="shared" si="18"/>
        <v>0.16823884033307079</v>
      </c>
    </row>
    <row r="229" spans="1:6" hidden="1" x14ac:dyDescent="0.2">
      <c r="A229" s="8">
        <v>43890</v>
      </c>
      <c r="B229" s="3">
        <v>82734652.890000001</v>
      </c>
      <c r="C229" s="3">
        <v>176640340.5</v>
      </c>
      <c r="E229" s="12">
        <f t="shared" si="15"/>
        <v>49</v>
      </c>
      <c r="F229" s="2">
        <f t="shared" si="18"/>
        <v>0.16951840198842349</v>
      </c>
    </row>
    <row r="230" spans="1:6" hidden="1" x14ac:dyDescent="0.2">
      <c r="A230" s="8">
        <v>43921</v>
      </c>
      <c r="B230" s="3">
        <v>78180338.549999997</v>
      </c>
      <c r="C230" s="3">
        <v>171489983.94999999</v>
      </c>
      <c r="E230" s="12">
        <f t="shared" si="15"/>
        <v>50</v>
      </c>
      <c r="F230" s="2">
        <f t="shared" si="18"/>
        <v>0.17181738646563682</v>
      </c>
    </row>
    <row r="231" spans="1:6" hidden="1" x14ac:dyDescent="0.2">
      <c r="A231" s="8"/>
    </row>
    <row r="232" spans="1:6" hidden="1" x14ac:dyDescent="0.2">
      <c r="A232" s="10" t="s">
        <v>14</v>
      </c>
      <c r="B232" s="4"/>
      <c r="C232" s="4"/>
      <c r="D232" s="5"/>
      <c r="F232" s="6"/>
    </row>
    <row r="233" spans="1:6" hidden="1" x14ac:dyDescent="0.2">
      <c r="A233" s="10" t="s">
        <v>8</v>
      </c>
      <c r="B233" s="4"/>
      <c r="C233" s="4"/>
      <c r="D233" s="5"/>
      <c r="F233" s="6"/>
    </row>
    <row r="234" spans="1:6" hidden="1" x14ac:dyDescent="0.2">
      <c r="A234" s="10"/>
      <c r="B234" s="4"/>
      <c r="C234" s="4"/>
      <c r="D234" s="5"/>
      <c r="F234" s="6"/>
    </row>
    <row r="235" spans="1:6" hidden="1" x14ac:dyDescent="0.2">
      <c r="A235" s="9" t="s">
        <v>6</v>
      </c>
      <c r="B235" s="3" t="s">
        <v>1</v>
      </c>
      <c r="C235" s="3" t="s">
        <v>2</v>
      </c>
      <c r="E235" s="11" t="s">
        <v>5</v>
      </c>
      <c r="F235" s="2" t="s">
        <v>3</v>
      </c>
    </row>
    <row r="236" spans="1:6" hidden="1" x14ac:dyDescent="0.2">
      <c r="A236" s="8"/>
      <c r="C236" s="3" t="s">
        <v>0</v>
      </c>
      <c r="F236" s="2" t="s">
        <v>4</v>
      </c>
    </row>
    <row r="237" spans="1:6" hidden="1" x14ac:dyDescent="0.2">
      <c r="A237" s="8">
        <v>42490</v>
      </c>
      <c r="B237" s="3">
        <v>861887195.65999997</v>
      </c>
      <c r="C237" s="3">
        <v>861887195.65999997</v>
      </c>
      <c r="E237" s="12">
        <v>0</v>
      </c>
    </row>
    <row r="238" spans="1:6" hidden="1" x14ac:dyDescent="0.2">
      <c r="A238" s="8">
        <v>42521</v>
      </c>
      <c r="B238" s="3">
        <v>854532428.05999994</v>
      </c>
      <c r="C238" s="3">
        <v>860947842.32000005</v>
      </c>
      <c r="E238" s="12">
        <v>1</v>
      </c>
      <c r="F238" s="2">
        <f t="shared" ref="F238:F260" si="19">1-(((B238/C238)^(1/E238)))^12</f>
        <v>8.5843663631325895E-2</v>
      </c>
    </row>
    <row r="239" spans="1:6" hidden="1" x14ac:dyDescent="0.2">
      <c r="A239" s="8">
        <v>42551</v>
      </c>
      <c r="B239" s="3">
        <v>844610766.05999994</v>
      </c>
      <c r="C239" s="3">
        <v>858448238.13</v>
      </c>
      <c r="E239" s="12">
        <v>2</v>
      </c>
      <c r="F239" s="2">
        <f t="shared" si="19"/>
        <v>9.2900356800826756E-2</v>
      </c>
    </row>
    <row r="240" spans="1:6" hidden="1" x14ac:dyDescent="0.2">
      <c r="A240" s="8">
        <v>42582</v>
      </c>
      <c r="B240" s="3">
        <v>834818450.95000005</v>
      </c>
      <c r="C240" s="3">
        <v>854235300.44000006</v>
      </c>
      <c r="E240" s="12">
        <v>3</v>
      </c>
      <c r="F240" s="2">
        <f t="shared" si="19"/>
        <v>8.7867144242980699E-2</v>
      </c>
    </row>
    <row r="241" spans="1:6" hidden="1" x14ac:dyDescent="0.2">
      <c r="A241" s="8">
        <v>42613</v>
      </c>
      <c r="B241" s="3">
        <v>820703741.75999999</v>
      </c>
      <c r="C241" s="3">
        <v>847529475.46000004</v>
      </c>
      <c r="E241" s="12">
        <v>4</v>
      </c>
      <c r="F241" s="2">
        <f t="shared" si="19"/>
        <v>9.1981269505200802E-2</v>
      </c>
    </row>
    <row r="242" spans="1:6" hidden="1" x14ac:dyDescent="0.2">
      <c r="A242" s="8">
        <v>42643</v>
      </c>
      <c r="B242" s="3">
        <v>803663806.23000002</v>
      </c>
      <c r="C242" s="3">
        <v>839389973.38</v>
      </c>
      <c r="E242" s="12">
        <v>5</v>
      </c>
      <c r="F242" s="2">
        <f t="shared" si="19"/>
        <v>9.912296008290622E-2</v>
      </c>
    </row>
    <row r="243" spans="1:6" hidden="1" x14ac:dyDescent="0.2">
      <c r="A243" s="8">
        <v>42674</v>
      </c>
      <c r="B243" s="3">
        <v>788128745.00999999</v>
      </c>
      <c r="C243" s="3">
        <v>832121530.37</v>
      </c>
      <c r="E243" s="12">
        <v>6</v>
      </c>
      <c r="F243" s="2">
        <f t="shared" si="19"/>
        <v>0.10294139410416103</v>
      </c>
    </row>
    <row r="244" spans="1:6" hidden="1" x14ac:dyDescent="0.2">
      <c r="A244" s="8">
        <v>42704</v>
      </c>
      <c r="B244" s="3">
        <v>763500513.34000003</v>
      </c>
      <c r="C244" s="3">
        <v>823351494.94000006</v>
      </c>
      <c r="E244" s="12">
        <v>7</v>
      </c>
      <c r="F244" s="2">
        <f t="shared" si="19"/>
        <v>0.12135657047039639</v>
      </c>
    </row>
    <row r="245" spans="1:6" hidden="1" x14ac:dyDescent="0.2">
      <c r="A245" s="8">
        <v>42735</v>
      </c>
      <c r="B245" s="3">
        <v>683225503.45000005</v>
      </c>
      <c r="C245" s="3">
        <v>789280002.50999999</v>
      </c>
      <c r="E245" s="12">
        <v>8</v>
      </c>
      <c r="F245" s="2">
        <f t="shared" si="19"/>
        <v>0.19462256993828375</v>
      </c>
    </row>
    <row r="246" spans="1:6" hidden="1" x14ac:dyDescent="0.2">
      <c r="A246" s="8">
        <v>42766</v>
      </c>
      <c r="B246" s="3">
        <v>625296535.42999995</v>
      </c>
      <c r="C246" s="3">
        <v>725144767.91999996</v>
      </c>
      <c r="E246" s="12">
        <v>9</v>
      </c>
      <c r="F246" s="2">
        <f t="shared" si="19"/>
        <v>0.17924209773194599</v>
      </c>
    </row>
    <row r="247" spans="1:6" hidden="1" x14ac:dyDescent="0.2">
      <c r="A247" s="8">
        <v>42794</v>
      </c>
      <c r="B247" s="3">
        <v>594281157.13999999</v>
      </c>
      <c r="C247" s="3">
        <v>703555779.25</v>
      </c>
      <c r="E247" s="12">
        <v>10</v>
      </c>
      <c r="F247" s="2">
        <f t="shared" si="19"/>
        <v>0.18335725049432672</v>
      </c>
    </row>
    <row r="248" spans="1:6" hidden="1" x14ac:dyDescent="0.2">
      <c r="A248" s="8">
        <v>42825</v>
      </c>
      <c r="B248" s="3">
        <v>561394496.57000005</v>
      </c>
      <c r="C248" s="3">
        <v>680945455.98000002</v>
      </c>
      <c r="E248" s="12">
        <v>11</v>
      </c>
      <c r="F248" s="2">
        <f t="shared" si="19"/>
        <v>0.18990933624472406</v>
      </c>
    </row>
    <row r="249" spans="1:6" hidden="1" x14ac:dyDescent="0.2">
      <c r="A249" s="8">
        <v>42855</v>
      </c>
      <c r="B249" s="3">
        <v>541130284.52999997</v>
      </c>
      <c r="C249" s="3">
        <v>671122942.19000006</v>
      </c>
      <c r="E249" s="12">
        <v>12</v>
      </c>
      <c r="F249" s="2">
        <f t="shared" si="19"/>
        <v>0.19369425404503315</v>
      </c>
    </row>
    <row r="250" spans="1:6" hidden="1" x14ac:dyDescent="0.2">
      <c r="A250" s="8">
        <v>42886</v>
      </c>
      <c r="B250" s="3">
        <v>529943774.06</v>
      </c>
      <c r="C250" s="3">
        <v>668592700.59000003</v>
      </c>
      <c r="E250" s="12">
        <v>13</v>
      </c>
      <c r="F250" s="2">
        <f t="shared" si="19"/>
        <v>0.19307689521318305</v>
      </c>
    </row>
    <row r="251" spans="1:6" hidden="1" x14ac:dyDescent="0.2">
      <c r="A251" s="8">
        <v>42916</v>
      </c>
      <c r="B251" s="3">
        <v>522316970.80000001</v>
      </c>
      <c r="C251" s="3">
        <v>665441787.78999996</v>
      </c>
      <c r="E251" s="12">
        <v>14</v>
      </c>
      <c r="F251" s="2">
        <f t="shared" si="19"/>
        <v>0.18745167317052402</v>
      </c>
    </row>
    <row r="252" spans="1:6" hidden="1" x14ac:dyDescent="0.2">
      <c r="A252" s="8">
        <v>42947</v>
      </c>
      <c r="B252" s="3">
        <v>513352208.77999997</v>
      </c>
      <c r="C252" s="3">
        <v>660788052.03999996</v>
      </c>
      <c r="E252" s="12">
        <v>15</v>
      </c>
      <c r="F252" s="2">
        <f t="shared" si="19"/>
        <v>0.18288609207907425</v>
      </c>
    </row>
    <row r="253" spans="1:6" hidden="1" x14ac:dyDescent="0.2">
      <c r="A253" s="8">
        <v>42978</v>
      </c>
      <c r="B253" s="3">
        <v>502702116.63999999</v>
      </c>
      <c r="C253" s="3">
        <v>653640574.44000006</v>
      </c>
      <c r="E253" s="12">
        <v>16</v>
      </c>
      <c r="F253" s="2">
        <f t="shared" si="19"/>
        <v>0.17874356950833625</v>
      </c>
    </row>
    <row r="254" spans="1:6" hidden="1" x14ac:dyDescent="0.2">
      <c r="A254" s="8">
        <v>43008</v>
      </c>
      <c r="B254" s="3">
        <v>489327556.64999998</v>
      </c>
      <c r="C254" s="3">
        <v>645090298.20000005</v>
      </c>
      <c r="E254" s="12">
        <v>17</v>
      </c>
      <c r="F254" s="2">
        <f t="shared" si="19"/>
        <v>0.17722817835147087</v>
      </c>
    </row>
    <row r="255" spans="1:6" hidden="1" x14ac:dyDescent="0.2">
      <c r="A255" s="8">
        <v>43039</v>
      </c>
      <c r="B255" s="3">
        <v>477457202.67000002</v>
      </c>
      <c r="C255" s="3">
        <v>637256764.75</v>
      </c>
      <c r="E255" s="12">
        <v>18</v>
      </c>
      <c r="F255" s="2">
        <f t="shared" si="19"/>
        <v>0.17507715686884273</v>
      </c>
    </row>
    <row r="256" spans="1:6" hidden="1" x14ac:dyDescent="0.2">
      <c r="A256" s="8">
        <v>43069</v>
      </c>
      <c r="B256" s="3">
        <v>464790499.85000002</v>
      </c>
      <c r="C256" s="3">
        <v>627903040.86000001</v>
      </c>
      <c r="E256" s="12">
        <v>19</v>
      </c>
      <c r="F256" s="2">
        <f t="shared" si="19"/>
        <v>0.17302293124545198</v>
      </c>
    </row>
    <row r="257" spans="1:6" hidden="1" x14ac:dyDescent="0.2">
      <c r="A257" s="8">
        <v>43100</v>
      </c>
      <c r="B257" s="3">
        <v>430078604.29000002</v>
      </c>
      <c r="C257" s="3">
        <v>606406056.62</v>
      </c>
      <c r="E257" s="12">
        <v>20</v>
      </c>
      <c r="F257" s="2">
        <f t="shared" si="19"/>
        <v>0.18628825528818538</v>
      </c>
    </row>
    <row r="258" spans="1:6" hidden="1" x14ac:dyDescent="0.2">
      <c r="A258" s="8">
        <v>43131</v>
      </c>
      <c r="B258" s="3">
        <v>393866973.67000002</v>
      </c>
      <c r="C258" s="3">
        <v>557733674.99000001</v>
      </c>
      <c r="E258" s="12">
        <v>21</v>
      </c>
      <c r="F258" s="2">
        <f t="shared" si="19"/>
        <v>0.18027135105748171</v>
      </c>
    </row>
    <row r="259" spans="1:6" hidden="1" x14ac:dyDescent="0.2">
      <c r="A259" s="8">
        <v>43159</v>
      </c>
      <c r="B259" s="3">
        <v>374654136.47000003</v>
      </c>
      <c r="C259" s="3">
        <v>536710284.01999998</v>
      </c>
      <c r="E259" s="12">
        <v>22</v>
      </c>
      <c r="F259" s="2">
        <f t="shared" si="19"/>
        <v>0.17804237931781786</v>
      </c>
    </row>
    <row r="260" spans="1:6" hidden="1" x14ac:dyDescent="0.2">
      <c r="A260" s="8">
        <v>43190</v>
      </c>
      <c r="B260" s="3">
        <v>349514155.60000002</v>
      </c>
      <c r="C260" s="3">
        <v>513904270.38</v>
      </c>
      <c r="E260" s="12">
        <v>23</v>
      </c>
      <c r="F260" s="2">
        <f t="shared" si="19"/>
        <v>0.18219123352587618</v>
      </c>
    </row>
    <row r="261" spans="1:6" hidden="1" x14ac:dyDescent="0.2">
      <c r="A261" s="8">
        <v>43220</v>
      </c>
      <c r="B261" s="3">
        <v>337372543.48000002</v>
      </c>
      <c r="C261" s="3">
        <v>503474589.50999999</v>
      </c>
      <c r="E261" s="12">
        <v>24</v>
      </c>
      <c r="F261" s="2">
        <f t="shared" ref="F261:F266" si="20">1-(((B261/C261)^(1/E261)))^12</f>
        <v>0.18141065126503608</v>
      </c>
    </row>
    <row r="262" spans="1:6" hidden="1" x14ac:dyDescent="0.2">
      <c r="A262" s="8">
        <v>43251</v>
      </c>
      <c r="B262" s="3">
        <v>330316451.13</v>
      </c>
      <c r="C262" s="3">
        <v>500483739.88999999</v>
      </c>
      <c r="E262" s="12">
        <v>25</v>
      </c>
      <c r="F262" s="2">
        <f t="shared" si="20"/>
        <v>0.18082005557534653</v>
      </c>
    </row>
    <row r="263" spans="1:6" hidden="1" x14ac:dyDescent="0.2">
      <c r="A263" s="8">
        <v>43281</v>
      </c>
      <c r="B263" s="3">
        <v>321985144.04000002</v>
      </c>
      <c r="C263" s="3">
        <v>496978314.80000001</v>
      </c>
      <c r="E263" s="12">
        <v>26</v>
      </c>
      <c r="F263" s="2">
        <f t="shared" si="20"/>
        <v>0.18153660764761581</v>
      </c>
    </row>
    <row r="264" spans="1:6" hidden="1" x14ac:dyDescent="0.2">
      <c r="A264" s="8">
        <v>43312</v>
      </c>
      <c r="B264" s="3">
        <v>315031064.97000003</v>
      </c>
      <c r="C264" s="3">
        <v>491946714.5</v>
      </c>
      <c r="E264" s="12">
        <v>27</v>
      </c>
      <c r="F264" s="2">
        <f t="shared" si="20"/>
        <v>0.17970275689953674</v>
      </c>
    </row>
    <row r="265" spans="1:6" hidden="1" x14ac:dyDescent="0.2">
      <c r="A265" s="8">
        <v>43343</v>
      </c>
      <c r="B265" s="3">
        <v>306068926.43000001</v>
      </c>
      <c r="C265" s="3">
        <v>484377286.69</v>
      </c>
      <c r="E265" s="12">
        <f t="shared" ref="E265:E286" si="21">+E264+1</f>
        <v>28</v>
      </c>
      <c r="F265" s="2">
        <f t="shared" si="20"/>
        <v>0.17859364488818519</v>
      </c>
    </row>
    <row r="266" spans="1:6" hidden="1" x14ac:dyDescent="0.2">
      <c r="A266" s="8">
        <v>43373</v>
      </c>
      <c r="B266" s="3">
        <v>297593727.07999998</v>
      </c>
      <c r="C266" s="3">
        <v>475543980.80000001</v>
      </c>
      <c r="E266" s="12">
        <f t="shared" si="21"/>
        <v>29</v>
      </c>
      <c r="F266" s="2">
        <f t="shared" si="20"/>
        <v>0.17630692664930969</v>
      </c>
    </row>
    <row r="267" spans="1:6" hidden="1" x14ac:dyDescent="0.2">
      <c r="A267" s="8">
        <v>43404</v>
      </c>
      <c r="B267" s="3">
        <v>287243446.64999998</v>
      </c>
      <c r="C267" s="3">
        <v>467637048.75</v>
      </c>
      <c r="E267" s="12">
        <f t="shared" si="21"/>
        <v>30</v>
      </c>
      <c r="F267" s="2">
        <f t="shared" ref="F267:F272" si="22">1-(((B267/C267)^(1/E267)))^12</f>
        <v>0.17712003733115367</v>
      </c>
    </row>
    <row r="268" spans="1:6" hidden="1" x14ac:dyDescent="0.2">
      <c r="A268" s="8">
        <v>43434</v>
      </c>
      <c r="B268" s="3">
        <v>279377613.97000003</v>
      </c>
      <c r="C268" s="3">
        <v>459363076.20999998</v>
      </c>
      <c r="E268" s="12">
        <f t="shared" si="21"/>
        <v>31</v>
      </c>
      <c r="F268" s="2">
        <f t="shared" si="22"/>
        <v>0.17510086799639069</v>
      </c>
    </row>
    <row r="269" spans="1:6" hidden="1" x14ac:dyDescent="0.2">
      <c r="A269" s="8">
        <v>43465</v>
      </c>
      <c r="B269" s="3">
        <v>257701268.16</v>
      </c>
      <c r="C269" s="3">
        <v>439920509.05000001</v>
      </c>
      <c r="E269" s="12">
        <f t="shared" si="21"/>
        <v>32</v>
      </c>
      <c r="F269" s="2">
        <f t="shared" si="22"/>
        <v>0.18171728029655521</v>
      </c>
    </row>
    <row r="270" spans="1:6" hidden="1" x14ac:dyDescent="0.2">
      <c r="A270" s="8">
        <v>43496</v>
      </c>
      <c r="B270" s="3">
        <v>231018198.324</v>
      </c>
      <c r="C270" s="3">
        <v>393859601.63999999</v>
      </c>
      <c r="E270" s="12">
        <f t="shared" si="21"/>
        <v>33</v>
      </c>
      <c r="F270" s="2">
        <f t="shared" si="22"/>
        <v>0.17634150171991647</v>
      </c>
    </row>
    <row r="271" spans="1:6" hidden="1" x14ac:dyDescent="0.2">
      <c r="A271" s="8">
        <v>43524</v>
      </c>
      <c r="B271" s="3">
        <v>215600279.81999999</v>
      </c>
      <c r="C271" s="3">
        <v>372773527.95999998</v>
      </c>
      <c r="E271" s="12">
        <f t="shared" si="21"/>
        <v>34</v>
      </c>
      <c r="F271" s="2">
        <f t="shared" si="22"/>
        <v>0.17572507132980653</v>
      </c>
    </row>
    <row r="272" spans="1:6" hidden="1" x14ac:dyDescent="0.2">
      <c r="A272" s="8">
        <v>43555</v>
      </c>
      <c r="B272" s="3">
        <v>198392009.15000001</v>
      </c>
      <c r="C272" s="3">
        <v>349881663.83999997</v>
      </c>
      <c r="E272" s="12">
        <f t="shared" si="21"/>
        <v>35</v>
      </c>
      <c r="F272" s="2">
        <f t="shared" si="22"/>
        <v>0.1767703080723485</v>
      </c>
    </row>
    <row r="273" spans="1:6" hidden="1" x14ac:dyDescent="0.2">
      <c r="A273" s="8">
        <v>43585</v>
      </c>
      <c r="B273" s="3">
        <v>189151804.53</v>
      </c>
      <c r="C273" s="3">
        <v>338709623.87</v>
      </c>
      <c r="E273" s="12">
        <f t="shared" si="21"/>
        <v>36</v>
      </c>
      <c r="F273" s="2">
        <f t="shared" ref="F273:F278" si="23">1-(((B273/C273)^(1/E273)))^12</f>
        <v>0.17650496685096884</v>
      </c>
    </row>
    <row r="274" spans="1:6" hidden="1" x14ac:dyDescent="0.2">
      <c r="A274" s="8">
        <v>43616</v>
      </c>
      <c r="B274" s="3">
        <v>183872018.38999999</v>
      </c>
      <c r="C274" s="3">
        <v>335618356.45999998</v>
      </c>
      <c r="E274" s="12">
        <f t="shared" si="21"/>
        <v>37</v>
      </c>
      <c r="F274" s="2">
        <f t="shared" si="23"/>
        <v>0.1772946832970248</v>
      </c>
    </row>
    <row r="275" spans="1:6" hidden="1" x14ac:dyDescent="0.2">
      <c r="A275" s="8">
        <v>43646</v>
      </c>
      <c r="B275" s="3">
        <v>178896340.55000001</v>
      </c>
      <c r="C275" s="3">
        <v>331916740.66000003</v>
      </c>
      <c r="E275" s="12">
        <f t="shared" si="21"/>
        <v>38</v>
      </c>
      <c r="F275" s="2">
        <f t="shared" si="23"/>
        <v>0.17731541883177249</v>
      </c>
    </row>
    <row r="276" spans="1:6" hidden="1" x14ac:dyDescent="0.2">
      <c r="A276" s="8">
        <v>43677</v>
      </c>
      <c r="B276" s="3">
        <v>173220407.06</v>
      </c>
      <c r="C276" s="3">
        <v>326723498.81999999</v>
      </c>
      <c r="E276" s="12">
        <f t="shared" si="21"/>
        <v>39</v>
      </c>
      <c r="F276" s="2">
        <f t="shared" si="23"/>
        <v>0.17736771690548581</v>
      </c>
    </row>
    <row r="277" spans="1:6" hidden="1" x14ac:dyDescent="0.2">
      <c r="A277" s="8">
        <v>43708</v>
      </c>
      <c r="B277" s="3">
        <v>166712520.84</v>
      </c>
      <c r="C277" s="3">
        <v>319295320.50999999</v>
      </c>
      <c r="E277" s="12">
        <f t="shared" si="21"/>
        <v>40</v>
      </c>
      <c r="F277" s="2">
        <f t="shared" si="23"/>
        <v>0.17712721432414102</v>
      </c>
    </row>
    <row r="278" spans="1:6" hidden="1" x14ac:dyDescent="0.2">
      <c r="A278" s="8">
        <v>43738</v>
      </c>
      <c r="B278" s="3">
        <v>160110758.41999999</v>
      </c>
      <c r="C278" s="3">
        <v>310528951.05000001</v>
      </c>
      <c r="E278" s="12">
        <f t="shared" si="21"/>
        <v>41</v>
      </c>
      <c r="F278" s="2">
        <f t="shared" si="23"/>
        <v>0.17624035474010669</v>
      </c>
    </row>
    <row r="279" spans="1:6" hidden="1" x14ac:dyDescent="0.2">
      <c r="A279" s="8">
        <v>43769</v>
      </c>
      <c r="B279" s="3">
        <v>153922873.75</v>
      </c>
      <c r="C279" s="3">
        <v>302923153.25999999</v>
      </c>
      <c r="E279" s="12">
        <f t="shared" si="21"/>
        <v>42</v>
      </c>
      <c r="F279" s="2">
        <f t="shared" ref="F279:F284" si="24">1-(((B279/C279)^(1/E279)))^12</f>
        <v>0.1758777740381916</v>
      </c>
    </row>
    <row r="280" spans="1:6" hidden="1" x14ac:dyDescent="0.2">
      <c r="A280" s="8">
        <v>43799</v>
      </c>
      <c r="B280" s="3">
        <v>148394346.96000001</v>
      </c>
      <c r="C280" s="3">
        <v>294758144.45999998</v>
      </c>
      <c r="E280" s="12">
        <f t="shared" si="21"/>
        <v>43</v>
      </c>
      <c r="F280" s="2">
        <f t="shared" si="24"/>
        <v>0.17429733478042209</v>
      </c>
    </row>
    <row r="281" spans="1:6" hidden="1" x14ac:dyDescent="0.2">
      <c r="A281" s="8">
        <v>43830</v>
      </c>
      <c r="B281" s="3">
        <v>131126898.86</v>
      </c>
      <c r="C281" s="3">
        <v>276151736.44999999</v>
      </c>
      <c r="E281" s="12">
        <f t="shared" si="21"/>
        <v>44</v>
      </c>
      <c r="F281" s="2">
        <f t="shared" si="24"/>
        <v>0.18382228888204755</v>
      </c>
    </row>
    <row r="282" spans="1:6" ht="14.45" hidden="1" customHeight="1" x14ac:dyDescent="0.2">
      <c r="A282" s="8">
        <v>43861</v>
      </c>
      <c r="B282" s="3">
        <v>111649648.44</v>
      </c>
      <c r="C282" s="3">
        <v>231981909.24000001</v>
      </c>
      <c r="E282" s="12">
        <f t="shared" si="21"/>
        <v>45</v>
      </c>
      <c r="F282" s="2">
        <f t="shared" si="24"/>
        <v>0.17717490030873528</v>
      </c>
    </row>
    <row r="283" spans="1:6" ht="14.45" hidden="1" customHeight="1" x14ac:dyDescent="0.2">
      <c r="A283" s="8">
        <v>43890</v>
      </c>
      <c r="B283" s="3">
        <v>101658731.86</v>
      </c>
      <c r="C283" s="3">
        <v>212668380.83000001</v>
      </c>
      <c r="E283" s="12">
        <f t="shared" si="21"/>
        <v>46</v>
      </c>
      <c r="F283" s="2">
        <f t="shared" si="24"/>
        <v>0.1751478473132303</v>
      </c>
    </row>
    <row r="284" spans="1:6" ht="14.45" hidden="1" customHeight="1" x14ac:dyDescent="0.2">
      <c r="A284" s="8">
        <v>43921</v>
      </c>
      <c r="B284" s="3">
        <v>90514783.689999998</v>
      </c>
      <c r="C284" s="3">
        <v>192116035.59999999</v>
      </c>
      <c r="E284" s="12">
        <f t="shared" si="21"/>
        <v>47</v>
      </c>
      <c r="F284" s="2">
        <f t="shared" si="24"/>
        <v>0.17481667565229009</v>
      </c>
    </row>
    <row r="285" spans="1:6" ht="14.45" hidden="1" customHeight="1" x14ac:dyDescent="0.2">
      <c r="A285" s="8">
        <v>43951</v>
      </c>
      <c r="B285" s="3">
        <v>85191690.849999994</v>
      </c>
      <c r="C285" s="3">
        <v>181781731.62</v>
      </c>
      <c r="E285" s="12">
        <f t="shared" si="21"/>
        <v>48</v>
      </c>
      <c r="F285" s="2">
        <f>1-(((B285/C285)^(1/E285)))^12</f>
        <v>0.17260717495245026</v>
      </c>
    </row>
    <row r="286" spans="1:6" ht="14.45" hidden="1" customHeight="1" x14ac:dyDescent="0.2">
      <c r="A286" s="8">
        <v>43982</v>
      </c>
      <c r="B286" s="3">
        <v>81014010.409999996</v>
      </c>
      <c r="C286" s="3">
        <v>178625476.72</v>
      </c>
      <c r="E286" s="12">
        <f t="shared" si="21"/>
        <v>49</v>
      </c>
      <c r="F286" s="2">
        <f>1-(((B286/C286)^(1/E286)))^12</f>
        <v>0.17603998259564491</v>
      </c>
    </row>
    <row r="287" spans="1:6" hidden="1" x14ac:dyDescent="0.2"/>
    <row r="288" spans="1:6" hidden="1" x14ac:dyDescent="0.2"/>
    <row r="289" spans="1:6" hidden="1" x14ac:dyDescent="0.2">
      <c r="A289" s="10" t="s">
        <v>15</v>
      </c>
      <c r="B289" s="4"/>
      <c r="C289" s="4"/>
      <c r="D289" s="5"/>
      <c r="F289" s="6"/>
    </row>
    <row r="290" spans="1:6" hidden="1" x14ac:dyDescent="0.2">
      <c r="A290" s="10" t="s">
        <v>8</v>
      </c>
      <c r="B290" s="4"/>
      <c r="C290" s="4"/>
      <c r="D290" s="5"/>
      <c r="F290" s="6"/>
    </row>
    <row r="291" spans="1:6" hidden="1" x14ac:dyDescent="0.2">
      <c r="A291" s="10"/>
      <c r="B291" s="4"/>
      <c r="C291" s="4"/>
      <c r="D291" s="5"/>
      <c r="F291" s="6"/>
    </row>
    <row r="292" spans="1:6" hidden="1" x14ac:dyDescent="0.2">
      <c r="A292" s="9" t="s">
        <v>6</v>
      </c>
      <c r="B292" s="3" t="s">
        <v>1</v>
      </c>
      <c r="C292" s="3" t="s">
        <v>2</v>
      </c>
      <c r="E292" s="11" t="s">
        <v>5</v>
      </c>
      <c r="F292" s="2" t="s">
        <v>3</v>
      </c>
    </row>
    <row r="293" spans="1:6" hidden="1" x14ac:dyDescent="0.2">
      <c r="A293" s="8"/>
      <c r="C293" s="3" t="s">
        <v>0</v>
      </c>
      <c r="F293" s="2" t="s">
        <v>4</v>
      </c>
    </row>
    <row r="294" spans="1:6" hidden="1" x14ac:dyDescent="0.2">
      <c r="A294" s="8">
        <v>42613</v>
      </c>
      <c r="B294" s="3">
        <v>752366615.63</v>
      </c>
      <c r="C294" s="3">
        <v>752366615.63</v>
      </c>
      <c r="E294" s="12">
        <v>0</v>
      </c>
    </row>
    <row r="295" spans="1:6" hidden="1" x14ac:dyDescent="0.2">
      <c r="A295" s="8">
        <v>42643</v>
      </c>
      <c r="B295" s="3">
        <v>743314555.49000001</v>
      </c>
      <c r="C295" s="3">
        <v>751122211.59000003</v>
      </c>
      <c r="E295" s="12">
        <v>1</v>
      </c>
      <c r="F295" s="2">
        <f t="shared" ref="F295:F313" si="25">1-(((B295/C295)^(1/E295)))^12</f>
        <v>0.11784603833311069</v>
      </c>
    </row>
    <row r="296" spans="1:6" hidden="1" x14ac:dyDescent="0.2">
      <c r="A296" s="8">
        <v>42674</v>
      </c>
      <c r="B296" s="3">
        <v>735411581.24000001</v>
      </c>
      <c r="C296" s="3">
        <v>747592143.30999994</v>
      </c>
      <c r="E296" s="12">
        <v>2</v>
      </c>
      <c r="F296" s="2">
        <f t="shared" si="25"/>
        <v>9.3861845441523872E-2</v>
      </c>
    </row>
    <row r="297" spans="1:6" hidden="1" x14ac:dyDescent="0.2">
      <c r="A297" s="8">
        <v>42704</v>
      </c>
      <c r="B297" s="3">
        <v>723860603.08000004</v>
      </c>
      <c r="C297" s="3">
        <v>743541380.39999998</v>
      </c>
      <c r="E297" s="12">
        <v>3</v>
      </c>
      <c r="F297" s="2">
        <f t="shared" si="25"/>
        <v>0.10174594226926026</v>
      </c>
    </row>
    <row r="298" spans="1:6" hidden="1" x14ac:dyDescent="0.2">
      <c r="A298" s="8">
        <v>42735</v>
      </c>
      <c r="B298" s="3">
        <v>702602149.73000002</v>
      </c>
      <c r="C298" s="3">
        <v>734906829.53999996</v>
      </c>
      <c r="E298" s="12">
        <v>4</v>
      </c>
      <c r="F298" s="2">
        <f t="shared" si="25"/>
        <v>0.12616069992679635</v>
      </c>
    </row>
    <row r="299" spans="1:6" hidden="1" x14ac:dyDescent="0.2">
      <c r="A299" s="8">
        <v>42766</v>
      </c>
      <c r="B299" s="3">
        <v>685799585.08000004</v>
      </c>
      <c r="C299" s="3">
        <v>727923119.97000003</v>
      </c>
      <c r="E299" s="12">
        <v>5</v>
      </c>
      <c r="F299" s="2">
        <f t="shared" si="25"/>
        <v>0.13330140818521652</v>
      </c>
    </row>
    <row r="300" spans="1:6" hidden="1" x14ac:dyDescent="0.2">
      <c r="A300" s="8">
        <v>42794</v>
      </c>
      <c r="B300" s="3">
        <v>676400683.07000005</v>
      </c>
      <c r="C300" s="3">
        <v>723288440.45000005</v>
      </c>
      <c r="E300" s="12">
        <v>6</v>
      </c>
      <c r="F300" s="2">
        <f t="shared" si="25"/>
        <v>0.12544923012781517</v>
      </c>
    </row>
    <row r="301" spans="1:6" hidden="1" x14ac:dyDescent="0.2">
      <c r="A301" s="8">
        <v>42825</v>
      </c>
      <c r="B301" s="3">
        <v>654525974.91999996</v>
      </c>
      <c r="C301" s="3">
        <v>718217985.38999999</v>
      </c>
      <c r="E301" s="12">
        <v>7</v>
      </c>
      <c r="F301" s="2">
        <f t="shared" si="25"/>
        <v>0.14716718506569337</v>
      </c>
    </row>
    <row r="302" spans="1:6" hidden="1" x14ac:dyDescent="0.2">
      <c r="A302" s="8">
        <v>42855</v>
      </c>
      <c r="B302" s="3">
        <v>620304852.01800001</v>
      </c>
      <c r="C302" s="3">
        <v>688153312.58000004</v>
      </c>
      <c r="E302" s="12">
        <v>8</v>
      </c>
      <c r="F302" s="2">
        <f t="shared" si="25"/>
        <v>0.14418486995842961</v>
      </c>
    </row>
    <row r="303" spans="1:6" hidden="1" x14ac:dyDescent="0.2">
      <c r="A303" s="8">
        <v>42886</v>
      </c>
      <c r="B303" s="3">
        <v>584737020.03999996</v>
      </c>
      <c r="C303" s="3">
        <v>659160677.98000002</v>
      </c>
      <c r="E303" s="12">
        <v>9</v>
      </c>
      <c r="F303" s="2">
        <f t="shared" si="25"/>
        <v>0.14763475886674804</v>
      </c>
    </row>
    <row r="304" spans="1:6" hidden="1" x14ac:dyDescent="0.2">
      <c r="A304" s="8">
        <v>42916</v>
      </c>
      <c r="B304" s="3">
        <v>548127144.87</v>
      </c>
      <c r="C304" s="3">
        <v>634959992.66999996</v>
      </c>
      <c r="E304" s="12">
        <v>10</v>
      </c>
      <c r="F304" s="2">
        <f t="shared" si="25"/>
        <v>0.16177243695593368</v>
      </c>
    </row>
    <row r="305" spans="1:6" hidden="1" x14ac:dyDescent="0.2">
      <c r="A305" s="8">
        <v>42947</v>
      </c>
      <c r="B305" s="3">
        <v>518175850.56</v>
      </c>
      <c r="C305" s="3">
        <v>610152544.77999997</v>
      </c>
      <c r="E305" s="12">
        <v>11</v>
      </c>
      <c r="F305" s="2">
        <f t="shared" si="25"/>
        <v>0.16326541812025619</v>
      </c>
    </row>
    <row r="306" spans="1:6" hidden="1" x14ac:dyDescent="0.2">
      <c r="A306" s="8">
        <v>42978</v>
      </c>
      <c r="B306" s="3">
        <v>500074170.75999999</v>
      </c>
      <c r="C306" s="3">
        <v>595425249.22000003</v>
      </c>
      <c r="E306" s="12">
        <v>12</v>
      </c>
      <c r="F306" s="2">
        <f t="shared" si="25"/>
        <v>0.16013946097332776</v>
      </c>
    </row>
    <row r="307" spans="1:6" hidden="1" x14ac:dyDescent="0.2">
      <c r="A307" s="8">
        <v>43008</v>
      </c>
      <c r="B307" s="3">
        <v>485468852.19</v>
      </c>
      <c r="C307" s="3">
        <v>591872986.86000001</v>
      </c>
      <c r="E307" s="12">
        <v>13</v>
      </c>
      <c r="F307" s="2">
        <f t="shared" si="25"/>
        <v>0.16717567519333776</v>
      </c>
    </row>
    <row r="308" spans="1:6" hidden="1" x14ac:dyDescent="0.2">
      <c r="A308" s="8">
        <v>43039</v>
      </c>
      <c r="B308" s="3">
        <v>476737061.38</v>
      </c>
      <c r="C308" s="3">
        <v>587593377.99000001</v>
      </c>
      <c r="E308" s="12">
        <v>14</v>
      </c>
      <c r="F308" s="2">
        <f t="shared" si="25"/>
        <v>0.16406374343120034</v>
      </c>
    </row>
    <row r="309" spans="1:6" hidden="1" x14ac:dyDescent="0.2">
      <c r="A309" s="8">
        <v>43069</v>
      </c>
      <c r="B309" s="3">
        <v>466334092.62</v>
      </c>
      <c r="C309" s="3">
        <v>582681604.34000003</v>
      </c>
      <c r="E309" s="12">
        <v>15</v>
      </c>
      <c r="F309" s="2">
        <f t="shared" si="25"/>
        <v>0.16321730997730977</v>
      </c>
    </row>
    <row r="310" spans="1:6" hidden="1" x14ac:dyDescent="0.2">
      <c r="A310" s="8">
        <v>43100</v>
      </c>
      <c r="B310" s="3">
        <v>454171257.19</v>
      </c>
      <c r="C310" s="3">
        <v>573105976.38</v>
      </c>
      <c r="E310" s="12">
        <v>16</v>
      </c>
      <c r="F310" s="2">
        <f t="shared" si="25"/>
        <v>0.16007882279217833</v>
      </c>
    </row>
    <row r="311" spans="1:6" hidden="1" x14ac:dyDescent="0.2">
      <c r="A311" s="8">
        <v>43131</v>
      </c>
      <c r="B311" s="3">
        <v>441234100.67000002</v>
      </c>
      <c r="C311" s="3">
        <v>565727849.14999998</v>
      </c>
      <c r="E311" s="12">
        <v>17</v>
      </c>
      <c r="F311" s="2">
        <f t="shared" si="25"/>
        <v>0.16091081123233086</v>
      </c>
    </row>
    <row r="312" spans="1:6" hidden="1" x14ac:dyDescent="0.2">
      <c r="A312" s="8">
        <v>43159</v>
      </c>
      <c r="B312" s="3">
        <v>432658240.51999998</v>
      </c>
      <c r="C312" s="3">
        <v>560771724.48000002</v>
      </c>
      <c r="E312" s="12">
        <v>18</v>
      </c>
      <c r="F312" s="2">
        <f t="shared" si="25"/>
        <v>0.15878711734752182</v>
      </c>
    </row>
    <row r="313" spans="1:6" hidden="1" x14ac:dyDescent="0.2">
      <c r="A313" s="8">
        <v>43190</v>
      </c>
      <c r="B313" s="3">
        <v>418425043.25</v>
      </c>
      <c r="C313" s="3">
        <v>555387593.82000005</v>
      </c>
      <c r="E313" s="12">
        <v>19</v>
      </c>
      <c r="F313" s="2">
        <f t="shared" si="25"/>
        <v>0.16376302667185039</v>
      </c>
    </row>
    <row r="314" spans="1:6" hidden="1" x14ac:dyDescent="0.2">
      <c r="A314" s="8">
        <v>43220</v>
      </c>
      <c r="B314" s="3">
        <v>396110328.94999999</v>
      </c>
      <c r="C314" s="3">
        <v>534086360.82999998</v>
      </c>
      <c r="E314" s="12">
        <v>20</v>
      </c>
      <c r="F314" s="2">
        <f t="shared" ref="F314:F319" si="26">1-(((B314/C314)^(1/E314)))^12</f>
        <v>0.16416066018865705</v>
      </c>
    </row>
    <row r="315" spans="1:6" hidden="1" x14ac:dyDescent="0.2">
      <c r="A315" s="8">
        <v>43251</v>
      </c>
      <c r="B315" s="3">
        <v>375933585.89999998</v>
      </c>
      <c r="C315" s="3">
        <v>510811818.85000002</v>
      </c>
      <c r="E315" s="12">
        <v>21</v>
      </c>
      <c r="F315" s="2">
        <f t="shared" si="26"/>
        <v>0.16070546668098362</v>
      </c>
    </row>
    <row r="316" spans="1:6" hidden="1" x14ac:dyDescent="0.2">
      <c r="A316" s="8">
        <v>43281</v>
      </c>
      <c r="B316" s="3">
        <v>351558065.57999998</v>
      </c>
      <c r="C316" s="3">
        <v>486754296.57999998</v>
      </c>
      <c r="E316" s="12">
        <v>22</v>
      </c>
      <c r="F316" s="2">
        <f t="shared" si="26"/>
        <v>0.16262434519555546</v>
      </c>
    </row>
    <row r="317" spans="1:6" hidden="1" x14ac:dyDescent="0.2">
      <c r="A317" s="8">
        <v>43312</v>
      </c>
      <c r="B317" s="3">
        <v>329861983.88999999</v>
      </c>
      <c r="C317" s="3">
        <v>461662223.49000001</v>
      </c>
      <c r="E317" s="12">
        <v>23</v>
      </c>
      <c r="F317" s="2">
        <f t="shared" si="26"/>
        <v>0.1608681157771793</v>
      </c>
    </row>
    <row r="318" spans="1:6" hidden="1" x14ac:dyDescent="0.2">
      <c r="A318" s="8">
        <v>43343</v>
      </c>
      <c r="B318" s="3">
        <v>314818580.31999999</v>
      </c>
      <c r="C318" s="3">
        <v>446409254.55000001</v>
      </c>
      <c r="E318" s="12">
        <f t="shared" ref="E318:E346" si="27">+E317+1</f>
        <v>24</v>
      </c>
      <c r="F318" s="2">
        <f t="shared" si="26"/>
        <v>0.16022375907048225</v>
      </c>
    </row>
    <row r="319" spans="1:6" hidden="1" x14ac:dyDescent="0.2">
      <c r="A319" s="8">
        <v>43373</v>
      </c>
      <c r="B319" s="3">
        <v>307283941.44</v>
      </c>
      <c r="C319" s="3">
        <v>442698715.25999999</v>
      </c>
      <c r="E319" s="12">
        <f t="shared" si="27"/>
        <v>25</v>
      </c>
      <c r="F319" s="2">
        <f t="shared" si="26"/>
        <v>0.16075807838722633</v>
      </c>
    </row>
    <row r="320" spans="1:6" hidden="1" x14ac:dyDescent="0.2">
      <c r="A320" s="8">
        <v>43404</v>
      </c>
      <c r="B320" s="3">
        <v>300094209.39999998</v>
      </c>
      <c r="C320" s="3">
        <v>438049905.57999998</v>
      </c>
      <c r="E320" s="12">
        <f t="shared" si="27"/>
        <v>26</v>
      </c>
      <c r="F320" s="2">
        <f t="shared" ref="F320:F325" si="28">1-(((B320/C320)^(1/E320)))^12</f>
        <v>0.16018247265675267</v>
      </c>
    </row>
    <row r="321" spans="1:6" hidden="1" x14ac:dyDescent="0.2">
      <c r="A321" s="8">
        <v>43434</v>
      </c>
      <c r="B321" s="3">
        <v>292633114.67000002</v>
      </c>
      <c r="C321" s="3">
        <v>432819939.49000001</v>
      </c>
      <c r="E321" s="12">
        <f t="shared" si="27"/>
        <v>27</v>
      </c>
      <c r="F321" s="2">
        <f t="shared" si="28"/>
        <v>0.15966655473564784</v>
      </c>
    </row>
    <row r="322" spans="1:6" hidden="1" x14ac:dyDescent="0.2">
      <c r="A322" s="8">
        <v>43465</v>
      </c>
      <c r="B322" s="3">
        <v>282914315.17000002</v>
      </c>
      <c r="C322" s="3">
        <v>423123731.63</v>
      </c>
      <c r="E322" s="12">
        <f t="shared" si="27"/>
        <v>28</v>
      </c>
      <c r="F322" s="2">
        <f t="shared" si="28"/>
        <v>0.15844912918766807</v>
      </c>
    </row>
    <row r="323" spans="1:6" hidden="1" x14ac:dyDescent="0.2">
      <c r="A323" s="8">
        <v>43496</v>
      </c>
      <c r="B323" s="3">
        <v>274033730.89999998</v>
      </c>
      <c r="C323" s="3">
        <v>415595155.13</v>
      </c>
      <c r="E323" s="12">
        <f t="shared" si="27"/>
        <v>29</v>
      </c>
      <c r="F323" s="2">
        <f t="shared" si="28"/>
        <v>0.15829732129734486</v>
      </c>
    </row>
    <row r="324" spans="1:6" hidden="1" x14ac:dyDescent="0.2">
      <c r="A324" s="8">
        <v>43524</v>
      </c>
      <c r="B324" s="3">
        <v>267407498.72999999</v>
      </c>
      <c r="C324" s="3">
        <v>411249867.44</v>
      </c>
      <c r="E324" s="12">
        <f t="shared" si="27"/>
        <v>30</v>
      </c>
      <c r="F324" s="2">
        <f t="shared" si="28"/>
        <v>0.158164716303685</v>
      </c>
    </row>
    <row r="325" spans="1:6" hidden="1" x14ac:dyDescent="0.2">
      <c r="A325" s="8">
        <v>43555</v>
      </c>
      <c r="B325" s="3">
        <v>258532101.56</v>
      </c>
      <c r="C325" s="3">
        <v>406891398.23000002</v>
      </c>
      <c r="E325" s="12">
        <f t="shared" si="27"/>
        <v>31</v>
      </c>
      <c r="F325" s="2">
        <f t="shared" si="28"/>
        <v>0.16101178893906154</v>
      </c>
    </row>
    <row r="326" spans="1:6" hidden="1" x14ac:dyDescent="0.2">
      <c r="A326" s="8">
        <v>43585</v>
      </c>
      <c r="B326" s="3">
        <v>241612557.19</v>
      </c>
      <c r="C326" s="3">
        <v>387262381</v>
      </c>
      <c r="E326" s="12">
        <f t="shared" si="27"/>
        <v>32</v>
      </c>
      <c r="F326" s="2">
        <f t="shared" ref="F326:F331" si="29">1-(((B326/C326)^(1/E326)))^12</f>
        <v>0.1621470145838656</v>
      </c>
    </row>
    <row r="327" spans="1:6" hidden="1" x14ac:dyDescent="0.2">
      <c r="A327" s="8">
        <v>43616</v>
      </c>
      <c r="B327" s="3">
        <v>223382204.69999999</v>
      </c>
      <c r="C327" s="3">
        <v>364889482.49000001</v>
      </c>
      <c r="E327" s="12">
        <f t="shared" si="27"/>
        <v>33</v>
      </c>
      <c r="F327" s="2">
        <f t="shared" si="29"/>
        <v>0.16342583938013444</v>
      </c>
    </row>
    <row r="328" spans="1:6" hidden="1" x14ac:dyDescent="0.2">
      <c r="A328" s="8">
        <v>43646</v>
      </c>
      <c r="B328" s="3">
        <v>205119154.83000001</v>
      </c>
      <c r="C328" s="3">
        <v>341308187.33999997</v>
      </c>
      <c r="E328" s="12">
        <f t="shared" si="27"/>
        <v>34</v>
      </c>
      <c r="F328" s="2">
        <f t="shared" si="29"/>
        <v>0.16449237822294938</v>
      </c>
    </row>
    <row r="329" spans="1:6" hidden="1" x14ac:dyDescent="0.2">
      <c r="A329" s="8">
        <v>43677</v>
      </c>
      <c r="B329" s="3">
        <v>188209974.88</v>
      </c>
      <c r="C329" s="3">
        <v>316560582.75</v>
      </c>
      <c r="E329" s="12">
        <f t="shared" si="27"/>
        <v>35</v>
      </c>
      <c r="F329" s="2">
        <f t="shared" si="29"/>
        <v>0.16328416422377523</v>
      </c>
    </row>
    <row r="330" spans="1:6" hidden="1" x14ac:dyDescent="0.2">
      <c r="A330" s="8">
        <v>43708</v>
      </c>
      <c r="B330" s="3">
        <v>177200235.43000001</v>
      </c>
      <c r="C330" s="3">
        <v>301602864.07999998</v>
      </c>
      <c r="E330" s="12">
        <f t="shared" si="27"/>
        <v>36</v>
      </c>
      <c r="F330" s="2">
        <f t="shared" si="29"/>
        <v>0.1624521828970269</v>
      </c>
    </row>
    <row r="331" spans="1:6" hidden="1" x14ac:dyDescent="0.2">
      <c r="A331" s="8">
        <v>43738</v>
      </c>
      <c r="B331" s="3">
        <v>171678249.84999999</v>
      </c>
      <c r="C331" s="3">
        <v>297924193.26999998</v>
      </c>
      <c r="E331" s="12">
        <f t="shared" si="27"/>
        <v>37</v>
      </c>
      <c r="F331" s="2">
        <f t="shared" si="29"/>
        <v>0.16370434664308808</v>
      </c>
    </row>
    <row r="332" spans="1:6" hidden="1" x14ac:dyDescent="0.2">
      <c r="A332" s="8">
        <v>43769</v>
      </c>
      <c r="B332" s="3">
        <v>166582284.02000001</v>
      </c>
      <c r="C332" s="3">
        <v>293412583.23000002</v>
      </c>
      <c r="E332" s="12">
        <f t="shared" si="27"/>
        <v>38</v>
      </c>
      <c r="F332" s="2">
        <f t="shared" ref="F332:F337" si="30">1-(((B332/C332)^(1/E332)))^12</f>
        <v>0.16369790956542318</v>
      </c>
    </row>
    <row r="333" spans="1:6" hidden="1" x14ac:dyDescent="0.2">
      <c r="A333" s="8">
        <v>43799</v>
      </c>
      <c r="B333" s="3">
        <v>161500179.38</v>
      </c>
      <c r="C333" s="3">
        <v>288499461.29000002</v>
      </c>
      <c r="E333" s="12">
        <f t="shared" si="27"/>
        <v>39</v>
      </c>
      <c r="F333" s="2">
        <f t="shared" si="30"/>
        <v>0.16349189234239603</v>
      </c>
    </row>
    <row r="334" spans="1:6" hidden="1" x14ac:dyDescent="0.2">
      <c r="A334" s="8">
        <v>43830</v>
      </c>
      <c r="B334" s="3">
        <v>155679031.88999999</v>
      </c>
      <c r="C334" s="3">
        <v>279439862</v>
      </c>
      <c r="E334" s="12">
        <f t="shared" si="27"/>
        <v>40</v>
      </c>
      <c r="F334" s="2">
        <f t="shared" si="30"/>
        <v>0.16096026362678484</v>
      </c>
    </row>
    <row r="335" spans="1:6" hidden="1" x14ac:dyDescent="0.2">
      <c r="A335" s="8">
        <v>43861</v>
      </c>
      <c r="B335" s="3">
        <v>149974304.06999999</v>
      </c>
      <c r="C335" s="3">
        <v>272684536.87</v>
      </c>
      <c r="E335" s="12">
        <f t="shared" si="27"/>
        <v>41</v>
      </c>
      <c r="F335" s="2">
        <f t="shared" si="30"/>
        <v>0.16052699529486902</v>
      </c>
    </row>
    <row r="336" spans="1:6" hidden="1" x14ac:dyDescent="0.2">
      <c r="A336" s="8">
        <v>43890</v>
      </c>
      <c r="B336" s="3">
        <v>145537575.08000001</v>
      </c>
      <c r="C336" s="3">
        <v>268648897.52999997</v>
      </c>
      <c r="E336" s="12">
        <f t="shared" si="27"/>
        <v>42</v>
      </c>
      <c r="F336" s="2">
        <f t="shared" si="30"/>
        <v>0.16065594148190598</v>
      </c>
    </row>
    <row r="337" spans="1:6" hidden="1" x14ac:dyDescent="0.2">
      <c r="A337" s="8">
        <v>43921</v>
      </c>
      <c r="B337" s="3">
        <v>139007384.59999999</v>
      </c>
      <c r="C337" s="3">
        <v>264339016.22</v>
      </c>
      <c r="E337" s="12">
        <f t="shared" si="27"/>
        <v>43</v>
      </c>
      <c r="F337" s="2">
        <f t="shared" si="30"/>
        <v>0.16419474288737645</v>
      </c>
    </row>
    <row r="338" spans="1:6" hidden="1" x14ac:dyDescent="0.2">
      <c r="A338" s="8">
        <v>43951</v>
      </c>
      <c r="B338" s="3">
        <v>128159949.69</v>
      </c>
      <c r="C338" s="3">
        <v>246194397.91</v>
      </c>
      <c r="E338" s="12">
        <f t="shared" si="27"/>
        <v>44</v>
      </c>
      <c r="F338" s="2">
        <f t="shared" ref="F338:F343" si="31">1-(((B338/C338)^(1/E338)))^12</f>
        <v>0.16309768072883735</v>
      </c>
    </row>
    <row r="339" spans="1:6" hidden="1" x14ac:dyDescent="0.2">
      <c r="A339" s="8">
        <v>43982</v>
      </c>
      <c r="B339" s="3">
        <v>115396361.44</v>
      </c>
      <c r="C339" s="3">
        <v>225485503.66</v>
      </c>
      <c r="E339" s="12">
        <f t="shared" si="27"/>
        <v>45</v>
      </c>
      <c r="F339" s="2">
        <f t="shared" si="31"/>
        <v>0.1635892672701742</v>
      </c>
    </row>
    <row r="340" spans="1:6" hidden="1" x14ac:dyDescent="0.2">
      <c r="A340" s="8">
        <v>44012</v>
      </c>
      <c r="B340" s="3">
        <v>100089102.89</v>
      </c>
      <c r="C340" s="3">
        <v>203098470.53</v>
      </c>
      <c r="E340" s="12">
        <f t="shared" si="27"/>
        <v>46</v>
      </c>
      <c r="F340" s="2">
        <f t="shared" si="31"/>
        <v>0.1685625109271438</v>
      </c>
    </row>
    <row r="341" spans="1:6" hidden="1" x14ac:dyDescent="0.2">
      <c r="A341" s="8">
        <v>44043</v>
      </c>
      <c r="B341" s="3">
        <v>89592524.670000002</v>
      </c>
      <c r="C341" s="3">
        <v>180055799.74000001</v>
      </c>
      <c r="E341" s="12">
        <f t="shared" si="27"/>
        <v>47</v>
      </c>
      <c r="F341" s="2">
        <f t="shared" si="31"/>
        <v>0.1632345440392392</v>
      </c>
    </row>
    <row r="342" spans="1:6" ht="13.5" hidden="1" customHeight="1" x14ac:dyDescent="0.2">
      <c r="A342" s="8">
        <v>44074</v>
      </c>
      <c r="B342" s="3">
        <v>83269252</v>
      </c>
      <c r="C342" s="3">
        <v>166187795.52000001</v>
      </c>
      <c r="E342" s="12">
        <f t="shared" si="27"/>
        <v>48</v>
      </c>
      <c r="F342" s="2">
        <f t="shared" si="31"/>
        <v>0.15866029646556756</v>
      </c>
    </row>
    <row r="343" spans="1:6" hidden="1" x14ac:dyDescent="0.2">
      <c r="A343" s="8">
        <v>44104</v>
      </c>
      <c r="B343" s="3">
        <v>78358569.409999996</v>
      </c>
      <c r="C343" s="3">
        <v>162398975.81</v>
      </c>
      <c r="E343" s="12">
        <f t="shared" si="27"/>
        <v>49</v>
      </c>
      <c r="F343" s="2">
        <f t="shared" si="31"/>
        <v>0.16345254433222034</v>
      </c>
    </row>
    <row r="344" spans="1:6" hidden="1" x14ac:dyDescent="0.2">
      <c r="A344" s="8">
        <v>44135</v>
      </c>
      <c r="B344" s="3">
        <v>73934347.590000004</v>
      </c>
      <c r="C344" s="3">
        <v>157810060.75</v>
      </c>
      <c r="E344" s="12">
        <f t="shared" si="27"/>
        <v>50</v>
      </c>
      <c r="F344" s="2">
        <f>1-(((B344/C344)^(1/E344)))^12</f>
        <v>0.16637491655253567</v>
      </c>
    </row>
    <row r="345" spans="1:6" hidden="1" x14ac:dyDescent="0.2">
      <c r="A345" s="8">
        <v>44165</v>
      </c>
      <c r="B345" s="3">
        <v>70128583.180000007</v>
      </c>
      <c r="C345" s="3">
        <v>152416333.63999999</v>
      </c>
      <c r="E345" s="12">
        <f t="shared" si="27"/>
        <v>51</v>
      </c>
      <c r="F345" s="2">
        <f>1-(((B345/C345)^(1/E345)))^12</f>
        <v>0.16694480409739709</v>
      </c>
    </row>
    <row r="346" spans="1:6" hidden="1" x14ac:dyDescent="0.2">
      <c r="A346" s="8">
        <v>44196</v>
      </c>
      <c r="B346" s="3">
        <v>65662876.359999999</v>
      </c>
      <c r="C346" s="3">
        <v>143926491.09999999</v>
      </c>
      <c r="E346" s="12">
        <f t="shared" si="27"/>
        <v>52</v>
      </c>
      <c r="F346" s="2">
        <f>1-(((B346/C346)^(1/E346)))^12</f>
        <v>0.16564852469089986</v>
      </c>
    </row>
    <row r="347" spans="1:6" hidden="1" x14ac:dyDescent="0.2">
      <c r="A347" s="8"/>
    </row>
    <row r="348" spans="1:6" hidden="1" x14ac:dyDescent="0.2">
      <c r="A348" s="8"/>
    </row>
    <row r="349" spans="1:6" hidden="1" x14ac:dyDescent="0.2">
      <c r="A349" s="8"/>
    </row>
    <row r="350" spans="1:6" hidden="1" x14ac:dyDescent="0.2">
      <c r="A350" s="10" t="s">
        <v>16</v>
      </c>
      <c r="B350" s="4"/>
      <c r="C350" s="4"/>
      <c r="D350" s="5"/>
      <c r="F350" s="6"/>
    </row>
    <row r="351" spans="1:6" hidden="1" x14ac:dyDescent="0.2">
      <c r="A351" s="10" t="s">
        <v>8</v>
      </c>
      <c r="B351" s="4"/>
      <c r="C351" s="4"/>
      <c r="D351" s="5"/>
      <c r="F351" s="6"/>
    </row>
    <row r="352" spans="1:6" hidden="1" x14ac:dyDescent="0.2">
      <c r="A352" s="10"/>
      <c r="B352" s="4"/>
      <c r="C352" s="4"/>
      <c r="D352" s="5"/>
      <c r="F352" s="6"/>
    </row>
    <row r="353" spans="1:6" hidden="1" x14ac:dyDescent="0.2">
      <c r="A353" s="9" t="s">
        <v>6</v>
      </c>
      <c r="B353" s="3" t="s">
        <v>1</v>
      </c>
      <c r="C353" s="3" t="s">
        <v>2</v>
      </c>
      <c r="E353" s="11" t="s">
        <v>5</v>
      </c>
      <c r="F353" s="2" t="s">
        <v>3</v>
      </c>
    </row>
    <row r="354" spans="1:6" hidden="1" x14ac:dyDescent="0.2">
      <c r="A354" s="8"/>
      <c r="C354" s="3" t="s">
        <v>0</v>
      </c>
      <c r="F354" s="2" t="s">
        <v>4</v>
      </c>
    </row>
    <row r="355" spans="1:6" hidden="1" x14ac:dyDescent="0.2">
      <c r="A355" s="8">
        <v>42794</v>
      </c>
      <c r="B355" s="3">
        <v>869866628.36000001</v>
      </c>
      <c r="C355" s="3">
        <v>869866628.36000001</v>
      </c>
      <c r="E355" s="12">
        <v>0</v>
      </c>
    </row>
    <row r="356" spans="1:6" hidden="1" x14ac:dyDescent="0.2">
      <c r="A356" s="8">
        <v>42825</v>
      </c>
      <c r="B356" s="3">
        <v>861413399.03999996</v>
      </c>
      <c r="C356" s="3">
        <v>867833350.91999996</v>
      </c>
      <c r="E356" s="12">
        <v>1</v>
      </c>
      <c r="F356" s="2">
        <f t="shared" ref="F356:F368" si="32">1-(((B356/C356)^(1/E356)))^12</f>
        <v>8.524784653205919E-2</v>
      </c>
    </row>
    <row r="357" spans="1:6" hidden="1" x14ac:dyDescent="0.2">
      <c r="A357" s="8">
        <v>42855</v>
      </c>
      <c r="B357" s="3">
        <v>855141866.20000005</v>
      </c>
      <c r="C357" s="3">
        <v>864955697.70000005</v>
      </c>
      <c r="E357" s="12">
        <v>2</v>
      </c>
      <c r="F357" s="2">
        <f t="shared" si="32"/>
        <v>6.6174277908896517E-2</v>
      </c>
    </row>
    <row r="358" spans="1:6" hidden="1" x14ac:dyDescent="0.2">
      <c r="A358" s="8">
        <v>42886</v>
      </c>
      <c r="B358" s="3">
        <v>846692309.94000006</v>
      </c>
      <c r="C358" s="3">
        <v>862293646.88</v>
      </c>
      <c r="E358" s="12">
        <v>3</v>
      </c>
      <c r="F358" s="2">
        <f t="shared" si="32"/>
        <v>7.0430820744491696E-2</v>
      </c>
    </row>
    <row r="359" spans="1:6" hidden="1" x14ac:dyDescent="0.2">
      <c r="A359" s="8">
        <v>42916</v>
      </c>
      <c r="B359" s="3">
        <v>837236552.44000006</v>
      </c>
      <c r="C359" s="3">
        <v>858641309.09000003</v>
      </c>
      <c r="E359" s="12">
        <v>4</v>
      </c>
      <c r="F359" s="2">
        <f t="shared" si="32"/>
        <v>7.2937088899397207E-2</v>
      </c>
    </row>
    <row r="360" spans="1:6" hidden="1" x14ac:dyDescent="0.2">
      <c r="A360" s="8">
        <v>42947</v>
      </c>
      <c r="B360" s="3">
        <v>825952530.99000001</v>
      </c>
      <c r="C360" s="3">
        <v>853994995.66999996</v>
      </c>
      <c r="E360" s="12">
        <v>5</v>
      </c>
      <c r="F360" s="2">
        <f t="shared" si="32"/>
        <v>7.7004826242178082E-2</v>
      </c>
    </row>
    <row r="361" spans="1:6" hidden="1" x14ac:dyDescent="0.2">
      <c r="A361" s="8">
        <v>42978</v>
      </c>
      <c r="B361" s="3">
        <v>806317119.47000003</v>
      </c>
      <c r="C361" s="3">
        <v>845553431.01999998</v>
      </c>
      <c r="E361" s="12">
        <v>6</v>
      </c>
      <c r="F361" s="2">
        <f t="shared" si="32"/>
        <v>9.065297742609546E-2</v>
      </c>
    </row>
    <row r="362" spans="1:6" hidden="1" x14ac:dyDescent="0.2">
      <c r="A362" s="8">
        <v>43008</v>
      </c>
      <c r="B362" s="3">
        <v>772686019.01999998</v>
      </c>
      <c r="C362" s="3">
        <v>823291724.65999997</v>
      </c>
      <c r="E362" s="12">
        <v>7</v>
      </c>
      <c r="F362" s="2">
        <f t="shared" si="32"/>
        <v>0.10304586656416337</v>
      </c>
    </row>
    <row r="363" spans="1:6" hidden="1" x14ac:dyDescent="0.2">
      <c r="A363" s="8">
        <v>43039</v>
      </c>
      <c r="B363" s="3">
        <v>727036094.15999997</v>
      </c>
      <c r="C363" s="3">
        <v>788266003.40999997</v>
      </c>
      <c r="E363" s="12">
        <v>8</v>
      </c>
      <c r="F363" s="2">
        <f t="shared" si="32"/>
        <v>0.11422225715859335</v>
      </c>
    </row>
    <row r="364" spans="1:6" hidden="1" x14ac:dyDescent="0.2">
      <c r="A364" s="8">
        <v>43069</v>
      </c>
      <c r="B364" s="3">
        <v>692508545.61000001</v>
      </c>
      <c r="C364" s="3">
        <v>765736316.14999998</v>
      </c>
      <c r="E364" s="12">
        <v>9</v>
      </c>
      <c r="F364" s="2">
        <f t="shared" si="32"/>
        <v>0.12543010609205296</v>
      </c>
    </row>
    <row r="365" spans="1:6" hidden="1" x14ac:dyDescent="0.2">
      <c r="A365" s="8">
        <v>43100</v>
      </c>
      <c r="B365" s="3">
        <v>636561296.05999994</v>
      </c>
      <c r="C365" s="3">
        <v>733387647.08000004</v>
      </c>
      <c r="E365" s="12">
        <v>10</v>
      </c>
      <c r="F365" s="2">
        <f t="shared" si="32"/>
        <v>0.15626130587204579</v>
      </c>
    </row>
    <row r="366" spans="1:6" hidden="1" x14ac:dyDescent="0.2">
      <c r="A366" s="8">
        <v>43131</v>
      </c>
      <c r="B366" s="3">
        <v>599435172.99000001</v>
      </c>
      <c r="C366" s="3">
        <v>696713371.90999997</v>
      </c>
      <c r="E366" s="12">
        <v>11</v>
      </c>
      <c r="F366" s="2">
        <f t="shared" si="32"/>
        <v>0.15130698298121026</v>
      </c>
    </row>
    <row r="367" spans="1:6" hidden="1" x14ac:dyDescent="0.2">
      <c r="A367" s="8">
        <v>43159</v>
      </c>
      <c r="B367" s="3">
        <v>587912358.71000004</v>
      </c>
      <c r="C367" s="3">
        <v>692917040.82000005</v>
      </c>
      <c r="E367" s="12">
        <v>12</v>
      </c>
      <c r="F367" s="2">
        <f t="shared" si="32"/>
        <v>0.15154004869866833</v>
      </c>
    </row>
    <row r="368" spans="1:6" hidden="1" x14ac:dyDescent="0.2">
      <c r="A368" s="8">
        <v>43190</v>
      </c>
      <c r="B368" s="3">
        <v>573599028.32000005</v>
      </c>
      <c r="C368" s="3">
        <v>688015811.44000006</v>
      </c>
      <c r="E368" s="12">
        <v>13</v>
      </c>
      <c r="F368" s="2">
        <f t="shared" si="32"/>
        <v>0.15455347626324978</v>
      </c>
    </row>
    <row r="369" spans="1:21" hidden="1" x14ac:dyDescent="0.2">
      <c r="A369" s="8">
        <v>43220</v>
      </c>
      <c r="B369" s="3">
        <v>562633578.53999996</v>
      </c>
      <c r="C369" s="3">
        <v>684601050.23000002</v>
      </c>
      <c r="E369" s="12">
        <v>14</v>
      </c>
      <c r="F369" s="2">
        <f t="shared" ref="F369:F374" si="33">1-(((B369/C369)^(1/E369)))^12</f>
        <v>0.15479663552734391</v>
      </c>
    </row>
    <row r="370" spans="1:21" hidden="1" x14ac:dyDescent="0.2">
      <c r="A370" s="8">
        <v>43251</v>
      </c>
      <c r="B370" s="3">
        <v>553004854.80999994</v>
      </c>
      <c r="C370" s="3">
        <v>681328403.39999998</v>
      </c>
      <c r="E370" s="12">
        <v>15</v>
      </c>
      <c r="F370" s="2">
        <f t="shared" si="33"/>
        <v>0.15375140676763965</v>
      </c>
    </row>
    <row r="371" spans="1:21" hidden="1" x14ac:dyDescent="0.2">
      <c r="A371" s="8">
        <v>43281</v>
      </c>
      <c r="B371" s="3">
        <v>543251810</v>
      </c>
      <c r="C371" s="3">
        <v>676922979.27999997</v>
      </c>
      <c r="E371" s="12">
        <v>16</v>
      </c>
      <c r="F371" s="2">
        <f t="shared" si="33"/>
        <v>0.15209646950623457</v>
      </c>
    </row>
    <row r="372" spans="1:21" hidden="1" x14ac:dyDescent="0.2">
      <c r="A372" s="8">
        <v>43312</v>
      </c>
      <c r="B372" s="3">
        <v>531544094.27999997</v>
      </c>
      <c r="C372" s="3">
        <v>671870654</v>
      </c>
      <c r="E372" s="12">
        <v>17</v>
      </c>
      <c r="F372" s="2">
        <f t="shared" si="33"/>
        <v>0.15242326103537762</v>
      </c>
    </row>
    <row r="373" spans="1:21" hidden="1" x14ac:dyDescent="0.2">
      <c r="A373" s="8">
        <v>43343</v>
      </c>
      <c r="B373" s="3">
        <v>514631076.64999998</v>
      </c>
      <c r="C373" s="3">
        <v>662823929.87</v>
      </c>
      <c r="E373" s="12">
        <f t="shared" ref="E373:E404" si="34">+E372+1</f>
        <v>18</v>
      </c>
      <c r="F373" s="2">
        <f t="shared" si="33"/>
        <v>0.15524283147161855</v>
      </c>
    </row>
    <row r="374" spans="1:21" hidden="1" x14ac:dyDescent="0.2">
      <c r="A374" s="8">
        <v>43373</v>
      </c>
      <c r="B374" s="3">
        <v>493927115.54000002</v>
      </c>
      <c r="C374" s="3">
        <v>639750642.21000004</v>
      </c>
      <c r="E374" s="12">
        <f t="shared" si="34"/>
        <v>19</v>
      </c>
      <c r="F374" s="2">
        <f t="shared" si="33"/>
        <v>0.15073455141224779</v>
      </c>
    </row>
    <row r="375" spans="1:21" hidden="1" x14ac:dyDescent="0.2">
      <c r="A375" s="8">
        <v>43404</v>
      </c>
      <c r="B375" s="3">
        <v>466564105.42000002</v>
      </c>
      <c r="C375" s="3">
        <v>615700767.49000001</v>
      </c>
      <c r="E375" s="12">
        <f t="shared" si="34"/>
        <v>20</v>
      </c>
      <c r="F375" s="2">
        <f t="shared" ref="F375:F380" si="35">1-(((B375/C375)^(1/E375)))^12</f>
        <v>0.15330893393039191</v>
      </c>
    </row>
    <row r="376" spans="1:21" hidden="1" x14ac:dyDescent="0.2">
      <c r="A376" s="8">
        <v>43434</v>
      </c>
      <c r="B376" s="3">
        <v>444320630.97000003</v>
      </c>
      <c r="C376" s="3">
        <v>594628168.48000002</v>
      </c>
      <c r="E376" s="12">
        <f t="shared" si="34"/>
        <v>21</v>
      </c>
      <c r="F376" s="2">
        <f t="shared" si="35"/>
        <v>0.15338436221923901</v>
      </c>
    </row>
    <row r="377" spans="1:21" hidden="1" x14ac:dyDescent="0.2">
      <c r="A377" s="8">
        <v>43465</v>
      </c>
      <c r="B377" s="3">
        <v>409834302.88</v>
      </c>
      <c r="C377" s="3">
        <v>563022435.25</v>
      </c>
      <c r="E377" s="12">
        <f t="shared" si="34"/>
        <v>22</v>
      </c>
      <c r="F377" s="2">
        <f t="shared" si="35"/>
        <v>0.15904582710489745</v>
      </c>
    </row>
    <row r="378" spans="1:21" hidden="1" x14ac:dyDescent="0.2">
      <c r="A378" s="8">
        <v>43496</v>
      </c>
      <c r="B378" s="3">
        <v>382452422.12</v>
      </c>
      <c r="C378" s="3">
        <v>526155369</v>
      </c>
      <c r="E378" s="12">
        <f t="shared" si="34"/>
        <v>23</v>
      </c>
      <c r="F378" s="2">
        <f t="shared" si="35"/>
        <v>0.15331856022344381</v>
      </c>
    </row>
    <row r="379" spans="1:21" hidden="1" x14ac:dyDescent="0.2">
      <c r="A379" s="8">
        <v>43524</v>
      </c>
      <c r="B379" s="3">
        <v>374083107.36000001</v>
      </c>
      <c r="C379" s="3">
        <v>521992903.16000003</v>
      </c>
      <c r="E379" s="12">
        <f t="shared" si="34"/>
        <v>24</v>
      </c>
      <c r="F379" s="2">
        <f t="shared" si="35"/>
        <v>0.15345168572230028</v>
      </c>
    </row>
    <row r="380" spans="1:21" hidden="1" x14ac:dyDescent="0.2">
      <c r="A380" s="8">
        <v>43555</v>
      </c>
      <c r="B380" s="3">
        <v>365364860.94</v>
      </c>
      <c r="C380" s="3">
        <v>516731031.73000002</v>
      </c>
      <c r="E380" s="12">
        <f t="shared" si="34"/>
        <v>25</v>
      </c>
      <c r="F380" s="2">
        <f t="shared" si="35"/>
        <v>0.1532759958593769</v>
      </c>
      <c r="U380" s="13"/>
    </row>
    <row r="381" spans="1:21" hidden="1" x14ac:dyDescent="0.2">
      <c r="A381" s="8">
        <v>43585</v>
      </c>
      <c r="B381" s="3">
        <v>356290272.36000001</v>
      </c>
      <c r="C381" s="3">
        <v>513025710.29000002</v>
      </c>
      <c r="E381" s="12">
        <f t="shared" si="34"/>
        <v>26</v>
      </c>
      <c r="F381" s="2">
        <f t="shared" ref="F381:F386" si="36">1-(((B381/C381)^(1/E381)))^12</f>
        <v>0.15487250425899246</v>
      </c>
      <c r="U381" s="13"/>
    </row>
    <row r="382" spans="1:21" hidden="1" x14ac:dyDescent="0.2">
      <c r="A382" s="8">
        <v>43616</v>
      </c>
      <c r="B382" s="3">
        <v>349223795.75</v>
      </c>
      <c r="C382" s="3">
        <v>509292480.02999997</v>
      </c>
      <c r="E382" s="12">
        <f t="shared" si="34"/>
        <v>27</v>
      </c>
      <c r="F382" s="2">
        <f t="shared" si="36"/>
        <v>0.15438669701377328</v>
      </c>
      <c r="U382" s="14"/>
    </row>
    <row r="383" spans="1:21" hidden="1" x14ac:dyDescent="0.2">
      <c r="A383" s="8">
        <v>43646</v>
      </c>
      <c r="B383" s="3">
        <v>343385836.47000003</v>
      </c>
      <c r="C383" s="3">
        <v>505418361.33999997</v>
      </c>
      <c r="E383" s="12">
        <f t="shared" si="34"/>
        <v>28</v>
      </c>
      <c r="F383" s="2">
        <f t="shared" si="36"/>
        <v>0.1526627513300034</v>
      </c>
    </row>
    <row r="384" spans="1:21" hidden="1" x14ac:dyDescent="0.2">
      <c r="A384" s="8">
        <v>43677</v>
      </c>
      <c r="B384" s="3">
        <v>336449510.35000002</v>
      </c>
      <c r="C384" s="3">
        <v>500966914.51999998</v>
      </c>
      <c r="E384" s="12">
        <f t="shared" si="34"/>
        <v>29</v>
      </c>
      <c r="F384" s="2">
        <f t="shared" si="36"/>
        <v>0.15187539146451545</v>
      </c>
    </row>
    <row r="385" spans="1:6" hidden="1" x14ac:dyDescent="0.2">
      <c r="A385" s="8">
        <v>43708</v>
      </c>
      <c r="B385" s="3">
        <v>324524752.88</v>
      </c>
      <c r="C385" s="3">
        <v>492507417.54000002</v>
      </c>
      <c r="E385" s="12">
        <f t="shared" si="34"/>
        <v>30</v>
      </c>
      <c r="F385" s="2">
        <f t="shared" si="36"/>
        <v>0.15368113658601057</v>
      </c>
    </row>
    <row r="386" spans="1:6" hidden="1" x14ac:dyDescent="0.2">
      <c r="A386" s="8">
        <v>43738</v>
      </c>
      <c r="B386" s="3">
        <v>309215476.75</v>
      </c>
      <c r="C386" s="3">
        <v>470118436.19</v>
      </c>
      <c r="E386" s="12">
        <f t="shared" si="34"/>
        <v>31</v>
      </c>
      <c r="F386" s="2">
        <f t="shared" si="36"/>
        <v>0.14970570122437155</v>
      </c>
    </row>
    <row r="387" spans="1:6" hidden="1" x14ac:dyDescent="0.2">
      <c r="A387" s="8">
        <v>43769</v>
      </c>
      <c r="B387" s="3">
        <v>290395440.38999999</v>
      </c>
      <c r="C387" s="3">
        <v>447199479.27999997</v>
      </c>
      <c r="E387" s="12">
        <f t="shared" si="34"/>
        <v>32</v>
      </c>
      <c r="F387" s="2">
        <f t="shared" ref="F387:F392" si="37">1-(((B387/C387)^(1/E387)))^12</f>
        <v>0.14948262730499229</v>
      </c>
    </row>
    <row r="388" spans="1:6" hidden="1" x14ac:dyDescent="0.2">
      <c r="A388" s="8">
        <v>43799</v>
      </c>
      <c r="B388" s="3">
        <v>272941970.01999998</v>
      </c>
      <c r="C388" s="3">
        <v>426215018.25</v>
      </c>
      <c r="E388" s="12">
        <f t="shared" si="34"/>
        <v>33</v>
      </c>
      <c r="F388" s="2">
        <f t="shared" si="37"/>
        <v>0.14961592712322347</v>
      </c>
    </row>
    <row r="389" spans="1:6" hidden="1" x14ac:dyDescent="0.2">
      <c r="A389" s="8">
        <v>43830</v>
      </c>
      <c r="B389" s="3">
        <v>243629923.91</v>
      </c>
      <c r="C389" s="3">
        <v>395091419.98000002</v>
      </c>
      <c r="E389" s="12">
        <f t="shared" si="34"/>
        <v>34</v>
      </c>
      <c r="F389" s="2">
        <f t="shared" si="37"/>
        <v>0.15687103186990969</v>
      </c>
    </row>
    <row r="390" spans="1:6" hidden="1" x14ac:dyDescent="0.2">
      <c r="A390" s="8">
        <v>43861</v>
      </c>
      <c r="B390" s="3">
        <v>223504819.87</v>
      </c>
      <c r="C390" s="3">
        <v>358514100.00999999</v>
      </c>
      <c r="E390" s="12">
        <f t="shared" si="34"/>
        <v>35</v>
      </c>
      <c r="F390" s="2">
        <f t="shared" si="37"/>
        <v>0.14956900378460702</v>
      </c>
    </row>
    <row r="391" spans="1:6" hidden="1" x14ac:dyDescent="0.2">
      <c r="A391" s="8">
        <v>43890</v>
      </c>
      <c r="B391" s="3">
        <v>215649300.94</v>
      </c>
      <c r="C391" s="3">
        <v>354221345.85000002</v>
      </c>
      <c r="E391" s="12">
        <f t="shared" si="34"/>
        <v>36</v>
      </c>
      <c r="F391" s="2">
        <f t="shared" si="37"/>
        <v>0.15246473983881548</v>
      </c>
    </row>
    <row r="392" spans="1:6" hidden="1" x14ac:dyDescent="0.2">
      <c r="A392" s="8">
        <v>43921</v>
      </c>
      <c r="B392" s="3">
        <v>207790895.49000001</v>
      </c>
      <c r="C392" s="3">
        <v>349020493.94999999</v>
      </c>
      <c r="E392" s="12">
        <f t="shared" si="34"/>
        <v>37</v>
      </c>
      <c r="F392" s="2">
        <f t="shared" si="37"/>
        <v>0.15481020612041119</v>
      </c>
    </row>
    <row r="393" spans="1:6" hidden="1" x14ac:dyDescent="0.2">
      <c r="A393" s="8">
        <v>43951</v>
      </c>
      <c r="B393" s="3">
        <v>200757275.28999999</v>
      </c>
      <c r="C393" s="3">
        <v>345110377.58999997</v>
      </c>
      <c r="E393" s="12">
        <f t="shared" si="34"/>
        <v>38</v>
      </c>
      <c r="F393" s="2">
        <f t="shared" ref="F393:F398" si="38">1-(((B393/C393)^(1/E393)))^12</f>
        <v>0.15724967517033206</v>
      </c>
    </row>
    <row r="394" spans="1:6" hidden="1" x14ac:dyDescent="0.2">
      <c r="A394" s="8">
        <v>43982</v>
      </c>
      <c r="B394" s="3">
        <v>195210711.41</v>
      </c>
      <c r="C394" s="3">
        <v>341539887.61000001</v>
      </c>
      <c r="E394" s="12">
        <f t="shared" si="34"/>
        <v>39</v>
      </c>
      <c r="F394" s="2">
        <f t="shared" si="38"/>
        <v>0.15812054413388699</v>
      </c>
    </row>
    <row r="395" spans="1:6" hidden="1" x14ac:dyDescent="0.2">
      <c r="A395" s="8">
        <v>44012</v>
      </c>
      <c r="B395" s="3">
        <v>189890516</v>
      </c>
      <c r="C395" s="3">
        <v>337812196.72000003</v>
      </c>
      <c r="E395" s="12">
        <f t="shared" si="34"/>
        <v>40</v>
      </c>
      <c r="F395" s="2">
        <f t="shared" si="38"/>
        <v>0.15870485112610944</v>
      </c>
    </row>
    <row r="396" spans="1:6" hidden="1" x14ac:dyDescent="0.2">
      <c r="A396" s="8">
        <v>44043</v>
      </c>
      <c r="B396" s="3">
        <v>183379462.16</v>
      </c>
      <c r="C396" s="3">
        <v>333482596.41000003</v>
      </c>
      <c r="E396" s="12">
        <f t="shared" si="34"/>
        <v>41</v>
      </c>
      <c r="F396" s="2">
        <f t="shared" si="38"/>
        <v>0.16057158816541095</v>
      </c>
    </row>
    <row r="397" spans="1:6" hidden="1" x14ac:dyDescent="0.2">
      <c r="A397" s="8">
        <v>44074</v>
      </c>
      <c r="B397" s="3">
        <v>175485562.31</v>
      </c>
      <c r="C397" s="3">
        <v>325436239.20999998</v>
      </c>
      <c r="E397" s="12">
        <f t="shared" si="34"/>
        <v>42</v>
      </c>
      <c r="F397" s="2">
        <f t="shared" si="38"/>
        <v>0.16176764032331759</v>
      </c>
    </row>
    <row r="398" spans="1:6" hidden="1" x14ac:dyDescent="0.2">
      <c r="A398" s="8">
        <v>44104</v>
      </c>
      <c r="B398" s="3">
        <v>162887324.24000001</v>
      </c>
      <c r="C398" s="3">
        <v>304757693.45999998</v>
      </c>
      <c r="E398" s="12">
        <f t="shared" si="34"/>
        <v>43</v>
      </c>
      <c r="F398" s="2">
        <f t="shared" si="38"/>
        <v>0.16039654495060585</v>
      </c>
    </row>
    <row r="399" spans="1:6" hidden="1" x14ac:dyDescent="0.2">
      <c r="A399" s="8">
        <v>44135</v>
      </c>
      <c r="B399" s="3">
        <v>149389442.28999999</v>
      </c>
      <c r="C399" s="3">
        <v>283562096.10000002</v>
      </c>
      <c r="E399" s="12">
        <f t="shared" si="34"/>
        <v>44</v>
      </c>
      <c r="F399" s="2">
        <f t="shared" ref="F399:F405" si="39">1-(((B399/C399)^(1/E399)))^12</f>
        <v>0.16036160569101787</v>
      </c>
    </row>
    <row r="400" spans="1:6" ht="13.5" hidden="1" customHeight="1" x14ac:dyDescent="0.2">
      <c r="A400" s="8">
        <v>44165</v>
      </c>
      <c r="B400" s="3">
        <v>137044028.15000001</v>
      </c>
      <c r="C400" s="3">
        <v>263359723.43000001</v>
      </c>
      <c r="E400" s="12">
        <f t="shared" si="34"/>
        <v>45</v>
      </c>
      <c r="F400" s="2">
        <f t="shared" si="39"/>
        <v>0.15986411463758265</v>
      </c>
    </row>
    <row r="401" spans="1:14" hidden="1" x14ac:dyDescent="0.2">
      <c r="A401" s="8">
        <v>44196</v>
      </c>
      <c r="B401" s="3">
        <v>116495851.36</v>
      </c>
      <c r="C401" s="3">
        <v>233939985.72999999</v>
      </c>
      <c r="E401" s="12">
        <f t="shared" si="34"/>
        <v>46</v>
      </c>
      <c r="F401" s="2">
        <f t="shared" si="39"/>
        <v>0.16629911790754626</v>
      </c>
    </row>
    <row r="402" spans="1:14" hidden="1" x14ac:dyDescent="0.2">
      <c r="A402" s="8">
        <v>44227</v>
      </c>
      <c r="B402" s="3">
        <v>99729026.760000005</v>
      </c>
      <c r="C402" s="3">
        <v>199022322.50999999</v>
      </c>
      <c r="E402" s="12">
        <f t="shared" si="34"/>
        <v>47</v>
      </c>
      <c r="F402" s="2">
        <f t="shared" si="39"/>
        <v>0.16173028473302165</v>
      </c>
    </row>
    <row r="403" spans="1:14" hidden="1" x14ac:dyDescent="0.2">
      <c r="A403" s="8">
        <v>44255</v>
      </c>
      <c r="B403" s="3">
        <v>94168493.790000007</v>
      </c>
      <c r="C403" s="3">
        <v>194606720.59862348</v>
      </c>
      <c r="E403" s="12">
        <f t="shared" si="34"/>
        <v>48</v>
      </c>
      <c r="F403" s="2">
        <f t="shared" si="39"/>
        <v>0.16595986972810928</v>
      </c>
    </row>
    <row r="404" spans="1:14" hidden="1" x14ac:dyDescent="0.2">
      <c r="A404" s="8">
        <v>44286</v>
      </c>
      <c r="B404" s="3">
        <v>88189261.379999995</v>
      </c>
      <c r="C404" s="3">
        <v>189364949.64131719</v>
      </c>
      <c r="E404" s="12">
        <f t="shared" si="34"/>
        <v>49</v>
      </c>
      <c r="F404" s="2">
        <f t="shared" si="39"/>
        <v>0.17067966911704635</v>
      </c>
    </row>
    <row r="405" spans="1:14" hidden="1" x14ac:dyDescent="0.2">
      <c r="A405" s="8">
        <v>44316</v>
      </c>
      <c r="B405" s="3">
        <v>84424552.5</v>
      </c>
      <c r="C405" s="3">
        <v>185354173.01470315</v>
      </c>
      <c r="E405" s="12">
        <v>50</v>
      </c>
      <c r="F405" s="2">
        <f t="shared" si="39"/>
        <v>0.17199695137848769</v>
      </c>
    </row>
    <row r="406" spans="1:14" hidden="1" x14ac:dyDescent="0.2">
      <c r="A406" s="8">
        <v>44347</v>
      </c>
      <c r="B406" s="3">
        <v>81302297.459999993</v>
      </c>
      <c r="C406" s="3">
        <v>181641552.80000001</v>
      </c>
      <c r="E406" s="12">
        <v>51</v>
      </c>
      <c r="F406" s="2">
        <f>1-(((B406/C406)^(1/E406)))^12</f>
        <v>0.17233248729633766</v>
      </c>
      <c r="M406" s="17" t="s">
        <v>28</v>
      </c>
      <c r="N406" s="17"/>
    </row>
    <row r="407" spans="1:14" hidden="1" x14ac:dyDescent="0.2">
      <c r="A407" s="8"/>
    </row>
    <row r="408" spans="1:14" hidden="1" x14ac:dyDescent="0.2"/>
    <row r="409" spans="1:14" hidden="1" x14ac:dyDescent="0.2">
      <c r="A409" s="10" t="s">
        <v>17</v>
      </c>
      <c r="B409" s="4"/>
      <c r="C409" s="4"/>
      <c r="D409" s="5"/>
      <c r="F409" s="6"/>
    </row>
    <row r="410" spans="1:14" hidden="1" x14ac:dyDescent="0.2">
      <c r="A410" s="10" t="s">
        <v>8</v>
      </c>
      <c r="B410" s="4"/>
      <c r="C410" s="4"/>
      <c r="D410" s="5"/>
      <c r="F410" s="6"/>
    </row>
    <row r="411" spans="1:14" hidden="1" x14ac:dyDescent="0.2">
      <c r="A411" s="10"/>
      <c r="B411" s="4"/>
      <c r="C411" s="4"/>
      <c r="D411" s="5"/>
      <c r="F411" s="6"/>
    </row>
    <row r="412" spans="1:14" hidden="1" x14ac:dyDescent="0.2">
      <c r="A412" s="9" t="s">
        <v>6</v>
      </c>
      <c r="B412" s="3" t="s">
        <v>1</v>
      </c>
      <c r="C412" s="3" t="s">
        <v>2</v>
      </c>
      <c r="E412" s="11" t="s">
        <v>5</v>
      </c>
      <c r="F412" s="2" t="s">
        <v>3</v>
      </c>
    </row>
    <row r="413" spans="1:14" hidden="1" x14ac:dyDescent="0.2">
      <c r="A413" s="8"/>
      <c r="C413" s="3" t="s">
        <v>0</v>
      </c>
      <c r="F413" s="2" t="s">
        <v>4</v>
      </c>
    </row>
    <row r="414" spans="1:14" hidden="1" x14ac:dyDescent="0.2">
      <c r="A414" s="8">
        <v>42916</v>
      </c>
      <c r="B414" s="3">
        <v>747564559.57000005</v>
      </c>
      <c r="C414" s="3">
        <v>747564559.57000005</v>
      </c>
      <c r="E414" s="12">
        <v>0</v>
      </c>
    </row>
    <row r="415" spans="1:14" hidden="1" x14ac:dyDescent="0.2">
      <c r="A415" s="8">
        <v>42947</v>
      </c>
      <c r="B415" s="3">
        <v>740250052.41999996</v>
      </c>
      <c r="C415" s="3">
        <v>746058836.86000001</v>
      </c>
      <c r="E415" s="12">
        <v>1</v>
      </c>
      <c r="F415" s="2">
        <f t="shared" ref="F415:F423" si="40">1-(((B415/C415)^(1/E415)))^12</f>
        <v>8.9532567264024032E-2</v>
      </c>
    </row>
    <row r="416" spans="1:14" hidden="1" x14ac:dyDescent="0.2">
      <c r="A416" s="8">
        <v>42978</v>
      </c>
      <c r="B416" s="3">
        <v>731977104.12</v>
      </c>
      <c r="C416" s="3">
        <v>742607691.14999998</v>
      </c>
      <c r="E416" s="12">
        <v>2</v>
      </c>
      <c r="F416" s="2">
        <f t="shared" si="40"/>
        <v>8.2875440990829108E-2</v>
      </c>
    </row>
    <row r="417" spans="1:6" hidden="1" x14ac:dyDescent="0.2">
      <c r="A417" s="8">
        <v>43008</v>
      </c>
      <c r="B417" s="3">
        <v>719081989.72000003</v>
      </c>
      <c r="C417" s="3">
        <v>738411557.08000004</v>
      </c>
      <c r="E417" s="12">
        <v>3</v>
      </c>
      <c r="F417" s="2">
        <f t="shared" si="40"/>
        <v>0.10066870869878608</v>
      </c>
    </row>
    <row r="418" spans="1:6" hidden="1" x14ac:dyDescent="0.2">
      <c r="A418" s="8">
        <v>43039</v>
      </c>
      <c r="B418" s="3">
        <v>707610076.30999994</v>
      </c>
      <c r="C418" s="3">
        <v>733812497.66999996</v>
      </c>
      <c r="E418" s="12">
        <v>4</v>
      </c>
      <c r="F418" s="2">
        <f t="shared" si="40"/>
        <v>0.10334223510350105</v>
      </c>
    </row>
    <row r="419" spans="1:6" hidden="1" x14ac:dyDescent="0.2">
      <c r="A419" s="8">
        <v>43069</v>
      </c>
      <c r="B419" s="3">
        <v>691040624.76999998</v>
      </c>
      <c r="C419" s="3">
        <v>726730992.62</v>
      </c>
      <c r="E419" s="12">
        <v>5</v>
      </c>
      <c r="F419" s="2">
        <f t="shared" si="40"/>
        <v>0.11384079279239723</v>
      </c>
    </row>
    <row r="420" spans="1:6" hidden="1" x14ac:dyDescent="0.2">
      <c r="A420" s="8">
        <v>43100</v>
      </c>
      <c r="B420" s="3">
        <v>651808100.78999996</v>
      </c>
      <c r="C420" s="3">
        <v>714113793.77999997</v>
      </c>
      <c r="E420" s="12">
        <v>6</v>
      </c>
      <c r="F420" s="2">
        <f t="shared" si="40"/>
        <v>0.16688555728481669</v>
      </c>
    </row>
    <row r="421" spans="1:6" hidden="1" x14ac:dyDescent="0.2">
      <c r="A421" s="8">
        <v>43131</v>
      </c>
      <c r="B421" s="3">
        <v>608364391.29999995</v>
      </c>
      <c r="C421" s="3">
        <v>676068559.46000004</v>
      </c>
      <c r="E421" s="12">
        <v>7</v>
      </c>
      <c r="F421" s="2">
        <f t="shared" si="40"/>
        <v>0.1654746986055724</v>
      </c>
    </row>
    <row r="422" spans="1:6" hidden="1" x14ac:dyDescent="0.2">
      <c r="A422" s="8">
        <v>43159</v>
      </c>
      <c r="B422" s="3">
        <v>575660332.55999994</v>
      </c>
      <c r="C422" s="3">
        <v>656012702.53999996</v>
      </c>
      <c r="E422" s="12">
        <v>8</v>
      </c>
      <c r="F422" s="2">
        <f t="shared" si="40"/>
        <v>0.17798246256187999</v>
      </c>
    </row>
    <row r="423" spans="1:6" hidden="1" x14ac:dyDescent="0.2">
      <c r="A423" s="8">
        <v>43190</v>
      </c>
      <c r="B423" s="3">
        <v>531360983.66000003</v>
      </c>
      <c r="C423" s="3">
        <v>633415544.80999994</v>
      </c>
      <c r="E423" s="12">
        <v>9</v>
      </c>
      <c r="F423" s="2">
        <f t="shared" si="40"/>
        <v>0.20883343309840929</v>
      </c>
    </row>
    <row r="424" spans="1:6" hidden="1" x14ac:dyDescent="0.2">
      <c r="A424" s="8">
        <v>43220</v>
      </c>
      <c r="B424" s="3">
        <v>493550480.83999997</v>
      </c>
      <c r="C424" s="3">
        <v>607003472.22000003</v>
      </c>
      <c r="E424" s="12">
        <v>10</v>
      </c>
      <c r="F424" s="2">
        <f t="shared" ref="F424:F429" si="41">1-(((B424/C424)^(1/E424)))^12</f>
        <v>0.21986729524947346</v>
      </c>
    </row>
    <row r="425" spans="1:6" hidden="1" x14ac:dyDescent="0.2">
      <c r="A425" s="8">
        <v>43251</v>
      </c>
      <c r="B425" s="3">
        <v>471338910.89999998</v>
      </c>
      <c r="C425" s="3">
        <v>586627586.87</v>
      </c>
      <c r="E425" s="12">
        <v>11</v>
      </c>
      <c r="F425" s="2">
        <f t="shared" si="41"/>
        <v>0.21235268931910034</v>
      </c>
    </row>
    <row r="426" spans="1:6" hidden="1" x14ac:dyDescent="0.2">
      <c r="A426" s="8">
        <v>43281</v>
      </c>
      <c r="B426" s="3">
        <v>461669582.69999999</v>
      </c>
      <c r="C426" s="3">
        <v>581931769.04999995</v>
      </c>
      <c r="E426" s="12">
        <v>12</v>
      </c>
      <c r="F426" s="2">
        <f t="shared" si="41"/>
        <v>0.2066602869032691</v>
      </c>
    </row>
    <row r="427" spans="1:6" hidden="1" x14ac:dyDescent="0.2">
      <c r="A427" s="8">
        <v>43312</v>
      </c>
      <c r="B427" s="3">
        <v>453541054.44999999</v>
      </c>
      <c r="C427" s="3">
        <v>578038476.22000003</v>
      </c>
      <c r="E427" s="12">
        <v>13</v>
      </c>
      <c r="F427" s="2">
        <f t="shared" si="41"/>
        <v>0.2006022054202915</v>
      </c>
    </row>
    <row r="428" spans="1:6" hidden="1" x14ac:dyDescent="0.2">
      <c r="A428" s="8">
        <v>43343</v>
      </c>
      <c r="B428" s="3">
        <v>444446233.75999999</v>
      </c>
      <c r="C428" s="3">
        <v>574286600.22000003</v>
      </c>
      <c r="E428" s="12">
        <f t="shared" ref="E428:E462" si="42">+E427+1</f>
        <v>14</v>
      </c>
      <c r="F428" s="2">
        <f t="shared" si="41"/>
        <v>0.19722858887832273</v>
      </c>
    </row>
    <row r="429" spans="1:6" hidden="1" x14ac:dyDescent="0.2">
      <c r="A429" s="8">
        <v>43373</v>
      </c>
      <c r="B429" s="3">
        <v>435086246.06999999</v>
      </c>
      <c r="C429" s="3">
        <v>569554201.12</v>
      </c>
      <c r="E429" s="12">
        <f t="shared" si="42"/>
        <v>15</v>
      </c>
      <c r="F429" s="2">
        <f t="shared" si="41"/>
        <v>0.19381959873541377</v>
      </c>
    </row>
    <row r="430" spans="1:6" hidden="1" x14ac:dyDescent="0.2">
      <c r="A430" s="8">
        <v>43404</v>
      </c>
      <c r="B430" s="3">
        <v>424305252.51999998</v>
      </c>
      <c r="C430" s="3">
        <v>564033976.75999999</v>
      </c>
      <c r="E430" s="12">
        <f t="shared" si="42"/>
        <v>16</v>
      </c>
      <c r="F430" s="2">
        <f t="shared" ref="F430:F435" si="43">1-(((B430/C430)^(1/E430)))^12</f>
        <v>0.19224462545847087</v>
      </c>
    </row>
    <row r="431" spans="1:6" hidden="1" x14ac:dyDescent="0.2">
      <c r="A431" s="8">
        <v>43434</v>
      </c>
      <c r="B431" s="3">
        <v>414758430.10000002</v>
      </c>
      <c r="C431" s="3">
        <v>556073893.82000005</v>
      </c>
      <c r="E431" s="12">
        <f t="shared" si="42"/>
        <v>17</v>
      </c>
      <c r="F431" s="2">
        <f t="shared" si="43"/>
        <v>0.18695448603307674</v>
      </c>
    </row>
    <row r="432" spans="1:6" hidden="1" x14ac:dyDescent="0.2">
      <c r="A432" s="8">
        <v>43465</v>
      </c>
      <c r="B432" s="3">
        <v>398045799.72000003</v>
      </c>
      <c r="C432" s="3">
        <v>543379160.24000001</v>
      </c>
      <c r="E432" s="12">
        <f t="shared" si="42"/>
        <v>18</v>
      </c>
      <c r="F432" s="2">
        <f t="shared" si="43"/>
        <v>0.18738148827139545</v>
      </c>
    </row>
    <row r="433" spans="1:6" hidden="1" x14ac:dyDescent="0.2">
      <c r="A433" s="8">
        <v>43496</v>
      </c>
      <c r="B433" s="3">
        <v>380254958.42000002</v>
      </c>
      <c r="C433" s="3">
        <v>528055643.14999998</v>
      </c>
      <c r="E433" s="12">
        <f t="shared" si="42"/>
        <v>19</v>
      </c>
      <c r="F433" s="2">
        <f t="shared" si="43"/>
        <v>0.18729335808641356</v>
      </c>
    </row>
    <row r="434" spans="1:6" hidden="1" x14ac:dyDescent="0.2">
      <c r="A434" s="8">
        <v>43524</v>
      </c>
      <c r="B434" s="3">
        <v>363440095.20999998</v>
      </c>
      <c r="C434" s="3">
        <v>508404244.31999999</v>
      </c>
      <c r="E434" s="12">
        <f t="shared" si="42"/>
        <v>20</v>
      </c>
      <c r="F434" s="2">
        <f t="shared" si="43"/>
        <v>0.18241257705697012</v>
      </c>
    </row>
    <row r="435" spans="1:6" hidden="1" x14ac:dyDescent="0.2">
      <c r="A435" s="8">
        <v>43555</v>
      </c>
      <c r="B435" s="3">
        <v>341742343.62</v>
      </c>
      <c r="C435" s="3">
        <v>485671466.36000001</v>
      </c>
      <c r="E435" s="12">
        <f t="shared" si="42"/>
        <v>21</v>
      </c>
      <c r="F435" s="2">
        <f t="shared" si="43"/>
        <v>0.18195918270022837</v>
      </c>
    </row>
    <row r="436" spans="1:6" hidden="1" x14ac:dyDescent="0.2">
      <c r="A436" s="8">
        <v>43585</v>
      </c>
      <c r="B436" s="3">
        <v>317627349.5</v>
      </c>
      <c r="C436" s="3">
        <v>458739530.76999998</v>
      </c>
      <c r="E436" s="12">
        <f t="shared" si="42"/>
        <v>22</v>
      </c>
      <c r="F436" s="2">
        <f t="shared" ref="F436:F441" si="44">1-(((B436/C436)^(1/E436)))^12</f>
        <v>0.18168761822763757</v>
      </c>
    </row>
    <row r="437" spans="1:6" hidden="1" x14ac:dyDescent="0.2">
      <c r="A437" s="8">
        <v>43616</v>
      </c>
      <c r="B437" s="3">
        <v>298526576.49000001</v>
      </c>
      <c r="C437" s="3">
        <v>438393185.19</v>
      </c>
      <c r="E437" s="12">
        <f t="shared" si="42"/>
        <v>23</v>
      </c>
      <c r="F437" s="2">
        <f t="shared" si="44"/>
        <v>0.18166380643180169</v>
      </c>
    </row>
    <row r="438" spans="1:6" hidden="1" x14ac:dyDescent="0.2">
      <c r="A438" s="8">
        <v>43646</v>
      </c>
      <c r="B438" s="3">
        <v>290602324.25</v>
      </c>
      <c r="C438" s="3">
        <v>433226229.42000002</v>
      </c>
      <c r="E438" s="12">
        <f t="shared" si="42"/>
        <v>24</v>
      </c>
      <c r="F438" s="2">
        <f t="shared" si="44"/>
        <v>0.18098440686351736</v>
      </c>
    </row>
    <row r="439" spans="1:6" hidden="1" x14ac:dyDescent="0.2">
      <c r="A439" s="8">
        <v>43677</v>
      </c>
      <c r="B439" s="3">
        <v>283066756.24000001</v>
      </c>
      <c r="C439" s="3">
        <v>429081063.75999999</v>
      </c>
      <c r="E439" s="12">
        <f t="shared" si="42"/>
        <v>25</v>
      </c>
      <c r="F439" s="2">
        <f t="shared" si="44"/>
        <v>0.18099270632255027</v>
      </c>
    </row>
    <row r="440" spans="1:6" hidden="1" x14ac:dyDescent="0.2">
      <c r="A440" s="8">
        <v>43708</v>
      </c>
      <c r="B440" s="3">
        <v>276568563.38999999</v>
      </c>
      <c r="C440" s="3">
        <v>424920429.05000001</v>
      </c>
      <c r="E440" s="12">
        <f t="shared" si="42"/>
        <v>26</v>
      </c>
      <c r="F440" s="2">
        <f t="shared" si="44"/>
        <v>0.17979792684513662</v>
      </c>
    </row>
    <row r="441" spans="1:6" hidden="1" x14ac:dyDescent="0.2">
      <c r="A441" s="8">
        <v>43738</v>
      </c>
      <c r="B441" s="3">
        <v>269699582.39999998</v>
      </c>
      <c r="C441" s="3">
        <v>419701785.31999999</v>
      </c>
      <c r="E441" s="12">
        <f t="shared" si="42"/>
        <v>27</v>
      </c>
      <c r="F441" s="2">
        <f t="shared" si="44"/>
        <v>0.1784391059680237</v>
      </c>
    </row>
    <row r="442" spans="1:6" hidden="1" x14ac:dyDescent="0.2">
      <c r="A442" s="8">
        <v>43769</v>
      </c>
      <c r="B442" s="3">
        <v>261837311.55000001</v>
      </c>
      <c r="C442" s="3">
        <v>413604197.81</v>
      </c>
      <c r="E442" s="12">
        <f t="shared" si="42"/>
        <v>28</v>
      </c>
      <c r="F442" s="2">
        <f t="shared" ref="F442:F447" si="45">1-(((B442/C442)^(1/E442)))^12</f>
        <v>0.17793589822805034</v>
      </c>
    </row>
    <row r="443" spans="1:6" hidden="1" x14ac:dyDescent="0.2">
      <c r="A443" s="8">
        <v>43799</v>
      </c>
      <c r="B443" s="3">
        <v>254475942.80000001</v>
      </c>
      <c r="C443" s="3">
        <v>407285698.64999998</v>
      </c>
      <c r="E443" s="12">
        <f t="shared" si="42"/>
        <v>29</v>
      </c>
      <c r="F443" s="2">
        <f t="shared" si="45"/>
        <v>0.17684474758466417</v>
      </c>
    </row>
    <row r="444" spans="1:6" hidden="1" x14ac:dyDescent="0.2">
      <c r="A444" s="8">
        <v>43830</v>
      </c>
      <c r="B444" s="3">
        <v>243846186.09999999</v>
      </c>
      <c r="C444" s="3">
        <v>397618276.41000003</v>
      </c>
      <c r="E444" s="12">
        <f t="shared" si="42"/>
        <v>30</v>
      </c>
      <c r="F444" s="2">
        <f t="shared" si="45"/>
        <v>0.17764402622517961</v>
      </c>
    </row>
    <row r="445" spans="1:6" hidden="1" x14ac:dyDescent="0.2">
      <c r="A445" s="8">
        <v>43861</v>
      </c>
      <c r="B445" s="3">
        <v>232932110.87</v>
      </c>
      <c r="C445" s="3">
        <v>384826297.86000001</v>
      </c>
      <c r="E445" s="12">
        <f t="shared" si="42"/>
        <v>31</v>
      </c>
      <c r="F445" s="2">
        <f t="shared" si="45"/>
        <v>0.17662209711909527</v>
      </c>
    </row>
    <row r="446" spans="1:6" hidden="1" x14ac:dyDescent="0.2">
      <c r="A446" s="8">
        <v>43890</v>
      </c>
      <c r="B446" s="3">
        <v>216969707.41</v>
      </c>
      <c r="C446" s="3">
        <v>365132076.14999998</v>
      </c>
      <c r="E446" s="12">
        <f t="shared" si="42"/>
        <v>32</v>
      </c>
      <c r="F446" s="2">
        <f t="shared" si="45"/>
        <v>0.17732003903189675</v>
      </c>
    </row>
    <row r="447" spans="1:6" hidden="1" x14ac:dyDescent="0.2">
      <c r="A447" s="8">
        <v>43921</v>
      </c>
      <c r="B447" s="3">
        <v>197833348.65000001</v>
      </c>
      <c r="C447" s="3">
        <v>342496070.19999999</v>
      </c>
      <c r="E447" s="12">
        <f t="shared" si="42"/>
        <v>33</v>
      </c>
      <c r="F447" s="2">
        <f t="shared" si="45"/>
        <v>0.18092238322424747</v>
      </c>
    </row>
    <row r="448" spans="1:6" hidden="1" x14ac:dyDescent="0.2">
      <c r="A448" s="8">
        <v>43951</v>
      </c>
      <c r="B448" s="3">
        <v>180535339.03</v>
      </c>
      <c r="C448" s="3">
        <v>315645049.56</v>
      </c>
      <c r="E448" s="12">
        <f t="shared" si="42"/>
        <v>34</v>
      </c>
      <c r="F448" s="2">
        <f t="shared" ref="F448:F453" si="46">1-(((B448/C448)^(1/E448)))^12</f>
        <v>0.17896154683823462</v>
      </c>
    </row>
    <row r="449" spans="1:14" hidden="1" x14ac:dyDescent="0.2">
      <c r="A449" s="8">
        <v>43982</v>
      </c>
      <c r="B449" s="3">
        <v>166675555.56</v>
      </c>
      <c r="C449" s="3">
        <v>295557194.22000003</v>
      </c>
      <c r="E449" s="12">
        <f t="shared" si="42"/>
        <v>35</v>
      </c>
      <c r="F449" s="2">
        <f t="shared" si="46"/>
        <v>0.17831084011072795</v>
      </c>
    </row>
    <row r="450" spans="1:14" hidden="1" x14ac:dyDescent="0.2">
      <c r="A450" s="8">
        <v>44012</v>
      </c>
      <c r="B450" s="3">
        <v>159814994.81</v>
      </c>
      <c r="C450" s="3">
        <v>290189280.75</v>
      </c>
      <c r="E450" s="12">
        <f t="shared" si="42"/>
        <v>36</v>
      </c>
      <c r="F450" s="2">
        <f t="shared" si="46"/>
        <v>0.1803180224243115</v>
      </c>
    </row>
    <row r="451" spans="1:14" hidden="1" x14ac:dyDescent="0.2">
      <c r="A451" s="8">
        <v>44043</v>
      </c>
      <c r="B451" s="3">
        <v>153837774.96000001</v>
      </c>
      <c r="C451" s="3">
        <v>286060514.86000001</v>
      </c>
      <c r="E451" s="12">
        <f t="shared" si="42"/>
        <v>37</v>
      </c>
      <c r="F451" s="2">
        <f t="shared" si="46"/>
        <v>0.1822347107474408</v>
      </c>
    </row>
    <row r="452" spans="1:14" hidden="1" x14ac:dyDescent="0.2">
      <c r="A452" s="8">
        <v>44074</v>
      </c>
      <c r="B452" s="3">
        <v>150834538.36000001</v>
      </c>
      <c r="C452" s="3">
        <v>281731598.02999997</v>
      </c>
      <c r="E452" s="12">
        <f t="shared" si="42"/>
        <v>38</v>
      </c>
      <c r="F452" s="2">
        <f t="shared" si="46"/>
        <v>0.17905258654470491</v>
      </c>
    </row>
    <row r="453" spans="1:14" hidden="1" x14ac:dyDescent="0.2">
      <c r="A453" s="8">
        <v>44104</v>
      </c>
      <c r="B453" s="3">
        <v>145214929.40000001</v>
      </c>
      <c r="C453" s="3">
        <v>276722393.56999999</v>
      </c>
      <c r="E453" s="12">
        <f t="shared" si="42"/>
        <v>39</v>
      </c>
      <c r="F453" s="2">
        <f t="shared" si="46"/>
        <v>0.17995820337462154</v>
      </c>
    </row>
    <row r="454" spans="1:14" hidden="1" x14ac:dyDescent="0.2">
      <c r="A454" s="8">
        <v>44135</v>
      </c>
      <c r="B454" s="3">
        <v>139034948.59</v>
      </c>
      <c r="C454" s="3">
        <v>270783492.38999999</v>
      </c>
      <c r="E454" s="12">
        <f t="shared" si="42"/>
        <v>40</v>
      </c>
      <c r="F454" s="2">
        <f t="shared" ref="F454:F459" si="47">1-(((B454/C454)^(1/E454)))^12</f>
        <v>0.18125145986932867</v>
      </c>
    </row>
    <row r="455" spans="1:14" hidden="1" x14ac:dyDescent="0.2">
      <c r="A455" s="8">
        <v>44165</v>
      </c>
      <c r="B455" s="3">
        <v>132187824.5</v>
      </c>
      <c r="C455" s="3">
        <v>265089309.13</v>
      </c>
      <c r="E455" s="12">
        <f t="shared" si="42"/>
        <v>41</v>
      </c>
      <c r="F455" s="2">
        <f t="shared" si="47"/>
        <v>0.18426142926715072</v>
      </c>
    </row>
    <row r="456" spans="1:14" hidden="1" x14ac:dyDescent="0.2">
      <c r="A456" s="8">
        <v>44196</v>
      </c>
      <c r="B456" s="3">
        <v>125144798.04000001</v>
      </c>
      <c r="C456" s="3">
        <v>256662846.11000001</v>
      </c>
      <c r="E456" s="12">
        <f t="shared" si="42"/>
        <v>42</v>
      </c>
      <c r="F456" s="2">
        <f t="shared" si="47"/>
        <v>0.18553698008553321</v>
      </c>
    </row>
    <row r="457" spans="1:14" hidden="1" x14ac:dyDescent="0.2">
      <c r="A457" s="8">
        <v>44227</v>
      </c>
      <c r="B457" s="3">
        <v>116887171.18000001</v>
      </c>
      <c r="C457" s="3">
        <v>245011286.40000001</v>
      </c>
      <c r="E457" s="12">
        <f t="shared" si="42"/>
        <v>43</v>
      </c>
      <c r="F457" s="2">
        <f t="shared" si="47"/>
        <v>0.18660479701572175</v>
      </c>
    </row>
    <row r="458" spans="1:14" hidden="1" x14ac:dyDescent="0.2">
      <c r="A458" s="8">
        <v>44255</v>
      </c>
      <c r="B458" s="3">
        <v>107023386.94</v>
      </c>
      <c r="C458" s="3">
        <v>226495453.19673645</v>
      </c>
      <c r="E458" s="12">
        <f t="shared" si="42"/>
        <v>44</v>
      </c>
      <c r="F458" s="2">
        <f t="shared" si="47"/>
        <v>0.18491061539096443</v>
      </c>
    </row>
    <row r="459" spans="1:14" hidden="1" x14ac:dyDescent="0.2">
      <c r="A459" s="8">
        <v>44286</v>
      </c>
      <c r="B459" s="3">
        <v>91370196.340000004</v>
      </c>
      <c r="C459" s="3">
        <v>204951439.11612171</v>
      </c>
      <c r="E459" s="12">
        <f t="shared" si="42"/>
        <v>45</v>
      </c>
      <c r="F459" s="2">
        <f t="shared" si="47"/>
        <v>0.19380341113073074</v>
      </c>
    </row>
    <row r="460" spans="1:14" hidden="1" x14ac:dyDescent="0.2">
      <c r="A460" s="8">
        <v>44316</v>
      </c>
      <c r="B460" s="3">
        <v>80200101.180000007</v>
      </c>
      <c r="C460" s="3">
        <v>180637091.20214427</v>
      </c>
      <c r="E460" s="12">
        <f t="shared" si="42"/>
        <v>46</v>
      </c>
      <c r="F460" s="2">
        <f>1-(((B460/C460)^(1/E460)))^12</f>
        <v>0.19088725983039856</v>
      </c>
    </row>
    <row r="461" spans="1:14" hidden="1" x14ac:dyDescent="0.2">
      <c r="A461" s="8">
        <v>44347</v>
      </c>
      <c r="B461" s="3">
        <v>71721372.560000002</v>
      </c>
      <c r="C461" s="3">
        <v>161827859.97999999</v>
      </c>
      <c r="E461" s="12">
        <f t="shared" si="42"/>
        <v>47</v>
      </c>
      <c r="F461" s="2">
        <f>1-(((B461/C461)^(1/E461)))^12</f>
        <v>0.18760168666276333</v>
      </c>
    </row>
    <row r="462" spans="1:14" hidden="1" x14ac:dyDescent="0.2">
      <c r="A462" s="8">
        <v>44377</v>
      </c>
      <c r="B462" s="3">
        <v>67526594.819999993</v>
      </c>
      <c r="C462" s="3">
        <v>156579690.16247541</v>
      </c>
      <c r="E462" s="12">
        <f t="shared" si="42"/>
        <v>48</v>
      </c>
      <c r="F462" s="2">
        <f>1-(((B462/C462)^(1/E462)))^12</f>
        <v>0.1896272008000004</v>
      </c>
      <c r="M462" s="17" t="s">
        <v>29</v>
      </c>
      <c r="N462" s="17"/>
    </row>
    <row r="463" spans="1:14" hidden="1" x14ac:dyDescent="0.2">
      <c r="A463" s="8"/>
    </row>
    <row r="464" spans="1:14" hidden="1" x14ac:dyDescent="0.2">
      <c r="A464" s="8"/>
    </row>
    <row r="465" spans="1:6" hidden="1" x14ac:dyDescent="0.2">
      <c r="A465" s="10" t="s">
        <v>18</v>
      </c>
      <c r="B465" s="4"/>
      <c r="C465" s="4"/>
      <c r="D465" s="5"/>
      <c r="F465" s="6"/>
    </row>
    <row r="466" spans="1:6" hidden="1" x14ac:dyDescent="0.2">
      <c r="A466" s="10" t="s">
        <v>8</v>
      </c>
      <c r="B466" s="4"/>
      <c r="C466" s="4"/>
      <c r="D466" s="5"/>
      <c r="F466" s="6"/>
    </row>
    <row r="467" spans="1:6" hidden="1" x14ac:dyDescent="0.2">
      <c r="A467" s="10"/>
      <c r="B467" s="4"/>
      <c r="C467" s="4"/>
      <c r="D467" s="5"/>
      <c r="F467" s="6"/>
    </row>
    <row r="468" spans="1:6" hidden="1" x14ac:dyDescent="0.2">
      <c r="A468" s="9" t="s">
        <v>6</v>
      </c>
      <c r="B468" s="3" t="s">
        <v>1</v>
      </c>
      <c r="C468" s="3" t="s">
        <v>2</v>
      </c>
      <c r="E468" s="11" t="s">
        <v>5</v>
      </c>
      <c r="F468" s="2" t="s">
        <v>3</v>
      </c>
    </row>
    <row r="469" spans="1:6" hidden="1" x14ac:dyDescent="0.2">
      <c r="A469" s="8"/>
      <c r="C469" s="3" t="s">
        <v>0</v>
      </c>
      <c r="F469" s="2" t="s">
        <v>4</v>
      </c>
    </row>
    <row r="470" spans="1:6" hidden="1" x14ac:dyDescent="0.2">
      <c r="A470" s="8">
        <v>43039</v>
      </c>
      <c r="B470" s="3">
        <v>755496848.62</v>
      </c>
      <c r="C470" s="3">
        <v>755496848.62</v>
      </c>
      <c r="E470" s="12">
        <v>0</v>
      </c>
    </row>
    <row r="471" spans="1:6" hidden="1" x14ac:dyDescent="0.2">
      <c r="A471" s="8">
        <v>43069</v>
      </c>
      <c r="B471" s="3">
        <v>747293314.46000004</v>
      </c>
      <c r="C471" s="3">
        <v>753349510.38999999</v>
      </c>
      <c r="E471" s="12">
        <v>1</v>
      </c>
      <c r="F471" s="2">
        <f t="shared" ref="F471:F476" si="48">1-(((B471/C471)^(1/E471)))^12</f>
        <v>9.231525009818764E-2</v>
      </c>
    </row>
    <row r="472" spans="1:6" hidden="1" x14ac:dyDescent="0.2">
      <c r="A472" s="8">
        <v>43100</v>
      </c>
      <c r="B472" s="3">
        <v>731777391.22000003</v>
      </c>
      <c r="C472" s="3">
        <v>745028251.83000004</v>
      </c>
      <c r="E472" s="12">
        <v>2</v>
      </c>
      <c r="F472" s="2">
        <f t="shared" si="48"/>
        <v>0.10208035184162045</v>
      </c>
    </row>
    <row r="473" spans="1:6" hidden="1" x14ac:dyDescent="0.2">
      <c r="A473" s="8">
        <v>43131</v>
      </c>
      <c r="B473" s="3">
        <v>709438232.13999999</v>
      </c>
      <c r="C473" s="3">
        <v>738258642.30999994</v>
      </c>
      <c r="E473" s="12">
        <v>3</v>
      </c>
      <c r="F473" s="2">
        <f t="shared" si="48"/>
        <v>0.14724514988694359</v>
      </c>
    </row>
    <row r="474" spans="1:6" hidden="1" x14ac:dyDescent="0.2">
      <c r="A474" s="8">
        <v>43159</v>
      </c>
      <c r="B474" s="3">
        <v>694265594.82000005</v>
      </c>
      <c r="C474" s="3">
        <v>725967778.04999995</v>
      </c>
      <c r="E474" s="12">
        <v>4</v>
      </c>
      <c r="F474" s="2">
        <f t="shared" si="48"/>
        <v>0.12536893948783268</v>
      </c>
    </row>
    <row r="475" spans="1:6" hidden="1" x14ac:dyDescent="0.2">
      <c r="A475" s="8">
        <v>43190</v>
      </c>
      <c r="B475" s="3">
        <v>672502668.15999997</v>
      </c>
      <c r="C475" s="3">
        <v>710570392.37</v>
      </c>
      <c r="E475" s="12">
        <v>5</v>
      </c>
      <c r="F475" s="2">
        <f t="shared" si="48"/>
        <v>0.12378926448383432</v>
      </c>
    </row>
    <row r="476" spans="1:6" hidden="1" x14ac:dyDescent="0.2">
      <c r="A476" s="8">
        <v>43220</v>
      </c>
      <c r="B476" s="3">
        <v>653001434.88999999</v>
      </c>
      <c r="C476" s="3">
        <v>695567773.94000006</v>
      </c>
      <c r="E476" s="12">
        <v>6</v>
      </c>
      <c r="F476" s="2">
        <f t="shared" si="48"/>
        <v>0.11864805795658395</v>
      </c>
    </row>
    <row r="477" spans="1:6" hidden="1" x14ac:dyDescent="0.2">
      <c r="A477" s="8">
        <v>43251</v>
      </c>
      <c r="B477" s="3">
        <v>633398098.90999997</v>
      </c>
      <c r="C477" s="3">
        <v>682589737.96000004</v>
      </c>
      <c r="E477" s="12">
        <v>7</v>
      </c>
      <c r="F477" s="2">
        <f t="shared" ref="F477:F482" si="49">1-(((B477/C477)^(1/E477)))^12</f>
        <v>0.12033997113574424</v>
      </c>
    </row>
    <row r="478" spans="1:6" hidden="1" x14ac:dyDescent="0.2">
      <c r="A478" s="8">
        <v>43281</v>
      </c>
      <c r="B478" s="3">
        <v>602072569.84000003</v>
      </c>
      <c r="C478" s="3">
        <v>656962169.85000002</v>
      </c>
      <c r="E478" s="12">
        <v>8</v>
      </c>
      <c r="F478" s="2">
        <f t="shared" si="49"/>
        <v>0.12267052771792397</v>
      </c>
    </row>
    <row r="479" spans="1:6" hidden="1" x14ac:dyDescent="0.2">
      <c r="A479" s="8">
        <v>43312</v>
      </c>
      <c r="B479" s="3">
        <v>568115562.20000005</v>
      </c>
      <c r="C479" s="3">
        <v>630400941.51999998</v>
      </c>
      <c r="E479" s="12">
        <v>9</v>
      </c>
      <c r="F479" s="2">
        <f t="shared" si="49"/>
        <v>0.12951803615010105</v>
      </c>
    </row>
    <row r="480" spans="1:6" hidden="1" x14ac:dyDescent="0.2">
      <c r="A480" s="8">
        <v>43343</v>
      </c>
      <c r="B480" s="3">
        <v>537858410.34000003</v>
      </c>
      <c r="C480" s="3">
        <v>610735113.96000004</v>
      </c>
      <c r="E480" s="12">
        <f t="shared" ref="E480:E520" si="50">+E479+1</f>
        <v>10</v>
      </c>
      <c r="F480" s="2">
        <f t="shared" si="49"/>
        <v>0.1414252968198233</v>
      </c>
    </row>
    <row r="481" spans="1:6" hidden="1" x14ac:dyDescent="0.2">
      <c r="A481" s="8">
        <v>43373</v>
      </c>
      <c r="B481" s="3">
        <v>506700869.61000001</v>
      </c>
      <c r="C481" s="3">
        <v>588652224.73000002</v>
      </c>
      <c r="E481" s="12">
        <f t="shared" si="50"/>
        <v>11</v>
      </c>
      <c r="F481" s="2">
        <f t="shared" si="49"/>
        <v>0.1508703047974006</v>
      </c>
    </row>
    <row r="482" spans="1:6" hidden="1" x14ac:dyDescent="0.2">
      <c r="A482" s="8">
        <v>43404</v>
      </c>
      <c r="B482" s="3">
        <v>481382957.88999999</v>
      </c>
      <c r="C482" s="3">
        <v>568213943.02999997</v>
      </c>
      <c r="E482" s="12">
        <f t="shared" si="50"/>
        <v>12</v>
      </c>
      <c r="F482" s="2">
        <f t="shared" si="49"/>
        <v>0.15281389378967769</v>
      </c>
    </row>
    <row r="483" spans="1:6" hidden="1" x14ac:dyDescent="0.2">
      <c r="A483" s="8">
        <v>43434</v>
      </c>
      <c r="B483" s="3">
        <v>470653721.37</v>
      </c>
      <c r="C483" s="3">
        <v>563237159.07000005</v>
      </c>
      <c r="E483" s="12">
        <f t="shared" si="50"/>
        <v>13</v>
      </c>
      <c r="F483" s="2">
        <f t="shared" ref="F483:F488" si="51">1-(((B483/C483)^(1/E483)))^12</f>
        <v>0.15275422223355617</v>
      </c>
    </row>
    <row r="484" spans="1:6" hidden="1" x14ac:dyDescent="0.2">
      <c r="A484" s="8">
        <v>43465</v>
      </c>
      <c r="B484" s="3">
        <v>453128872.05000001</v>
      </c>
      <c r="C484" s="3">
        <v>552572603.63999999</v>
      </c>
      <c r="E484" s="12">
        <f t="shared" si="50"/>
        <v>14</v>
      </c>
      <c r="F484" s="2">
        <f t="shared" si="51"/>
        <v>0.15638936659719738</v>
      </c>
    </row>
    <row r="485" spans="1:6" hidden="1" x14ac:dyDescent="0.2">
      <c r="A485" s="8">
        <v>43496</v>
      </c>
      <c r="B485" s="3">
        <v>441586833.00999999</v>
      </c>
      <c r="C485" s="3">
        <v>546270318.09000003</v>
      </c>
      <c r="E485" s="12">
        <f t="shared" si="50"/>
        <v>15</v>
      </c>
      <c r="F485" s="2">
        <f t="shared" si="51"/>
        <v>0.15649665439981231</v>
      </c>
    </row>
    <row r="486" spans="1:6" hidden="1" x14ac:dyDescent="0.2">
      <c r="A486" s="8">
        <v>43524</v>
      </c>
      <c r="B486" s="3">
        <v>434023024.13</v>
      </c>
      <c r="C486" s="3">
        <v>542094211.08000004</v>
      </c>
      <c r="E486" s="12">
        <f t="shared" si="50"/>
        <v>16</v>
      </c>
      <c r="F486" s="2">
        <f t="shared" si="51"/>
        <v>0.15359445605790989</v>
      </c>
    </row>
    <row r="487" spans="1:6" hidden="1" x14ac:dyDescent="0.2">
      <c r="A487" s="8">
        <v>43555</v>
      </c>
      <c r="B487" s="3">
        <v>424137611.16000003</v>
      </c>
      <c r="C487" s="3">
        <v>537094966.58000004</v>
      </c>
      <c r="E487" s="12">
        <f t="shared" si="50"/>
        <v>17</v>
      </c>
      <c r="F487" s="2">
        <f t="shared" si="51"/>
        <v>0.15352177480523854</v>
      </c>
    </row>
    <row r="488" spans="1:6" hidden="1" x14ac:dyDescent="0.2">
      <c r="A488" s="8">
        <v>43585</v>
      </c>
      <c r="B488" s="3">
        <v>414600579.05000001</v>
      </c>
      <c r="C488" s="3">
        <v>533057175.23000002</v>
      </c>
      <c r="E488" s="12">
        <f t="shared" si="50"/>
        <v>18</v>
      </c>
      <c r="F488" s="2">
        <f t="shared" si="51"/>
        <v>0.15425895666107081</v>
      </c>
    </row>
    <row r="489" spans="1:6" hidden="1" x14ac:dyDescent="0.2">
      <c r="A489" s="8">
        <v>43616</v>
      </c>
      <c r="B489" s="3">
        <v>403990786.89999998</v>
      </c>
      <c r="C489" s="3">
        <v>529584936.26999998</v>
      </c>
      <c r="E489" s="12">
        <f t="shared" si="50"/>
        <v>19</v>
      </c>
      <c r="F489" s="2">
        <f t="shared" ref="F489:F494" si="52">1-(((B489/C489)^(1/E489)))^12</f>
        <v>0.15715260258785158</v>
      </c>
    </row>
    <row r="490" spans="1:6" hidden="1" x14ac:dyDescent="0.2">
      <c r="A490" s="8">
        <v>43646</v>
      </c>
      <c r="B490" s="3">
        <v>386392396.05000001</v>
      </c>
      <c r="C490" s="3">
        <v>513369425.73000002</v>
      </c>
      <c r="E490" s="12">
        <f t="shared" si="50"/>
        <v>20</v>
      </c>
      <c r="F490" s="2">
        <f t="shared" si="52"/>
        <v>0.15674457748663673</v>
      </c>
    </row>
    <row r="491" spans="1:6" hidden="1" x14ac:dyDescent="0.2">
      <c r="A491" s="8">
        <v>43677</v>
      </c>
      <c r="B491" s="3">
        <v>369782310.87</v>
      </c>
      <c r="C491" s="3">
        <v>493004216.67000002</v>
      </c>
      <c r="E491" s="12">
        <f t="shared" si="50"/>
        <v>21</v>
      </c>
      <c r="F491" s="2">
        <f t="shared" si="52"/>
        <v>0.15155049809353727</v>
      </c>
    </row>
    <row r="492" spans="1:6" hidden="1" x14ac:dyDescent="0.2">
      <c r="A492" s="8">
        <v>43708</v>
      </c>
      <c r="B492" s="3">
        <v>349312943.99000001</v>
      </c>
      <c r="C492" s="3">
        <v>473526628.25</v>
      </c>
      <c r="E492" s="12">
        <f t="shared" si="50"/>
        <v>22</v>
      </c>
      <c r="F492" s="2">
        <f t="shared" si="52"/>
        <v>0.15291061465503941</v>
      </c>
    </row>
    <row r="493" spans="1:6" hidden="1" x14ac:dyDescent="0.2">
      <c r="A493" s="8">
        <v>43738</v>
      </c>
      <c r="B493" s="3">
        <v>325746138.24000001</v>
      </c>
      <c r="C493" s="3">
        <v>451765617.17000002</v>
      </c>
      <c r="E493" s="12">
        <f t="shared" si="50"/>
        <v>23</v>
      </c>
      <c r="F493" s="2">
        <f t="shared" si="52"/>
        <v>0.15686841858347522</v>
      </c>
    </row>
    <row r="494" spans="1:6" hidden="1" x14ac:dyDescent="0.2">
      <c r="A494" s="8">
        <v>43769</v>
      </c>
      <c r="B494" s="3">
        <v>309385740.5</v>
      </c>
      <c r="C494" s="3">
        <v>431174895.92000002</v>
      </c>
      <c r="E494" s="12">
        <f t="shared" si="50"/>
        <v>24</v>
      </c>
      <c r="F494" s="2">
        <f t="shared" si="52"/>
        <v>0.15292197950886666</v>
      </c>
    </row>
    <row r="495" spans="1:6" hidden="1" x14ac:dyDescent="0.2">
      <c r="A495" s="8">
        <v>43799</v>
      </c>
      <c r="B495" s="3">
        <v>299702373.24000001</v>
      </c>
      <c r="C495" s="3">
        <v>426110462.69999999</v>
      </c>
      <c r="E495" s="12">
        <f t="shared" si="50"/>
        <v>25</v>
      </c>
      <c r="F495" s="2">
        <f t="shared" ref="F495:F500" si="53">1-(((B495/C495)^(1/E495)))^12</f>
        <v>0.15542031235370313</v>
      </c>
    </row>
    <row r="496" spans="1:6" hidden="1" x14ac:dyDescent="0.2">
      <c r="A496" s="8">
        <v>43830</v>
      </c>
      <c r="B496" s="3">
        <v>286147914.10000002</v>
      </c>
      <c r="C496" s="3">
        <v>415391182.20999998</v>
      </c>
      <c r="E496" s="12">
        <f t="shared" si="50"/>
        <v>26</v>
      </c>
      <c r="F496" s="2">
        <f t="shared" si="53"/>
        <v>0.15803837531904452</v>
      </c>
    </row>
    <row r="497" spans="1:6" hidden="1" x14ac:dyDescent="0.2">
      <c r="A497" s="8">
        <v>43861</v>
      </c>
      <c r="B497" s="3">
        <v>277737939.63999999</v>
      </c>
      <c r="C497" s="3">
        <v>408937904.02999997</v>
      </c>
      <c r="E497" s="12">
        <f t="shared" si="50"/>
        <v>27</v>
      </c>
      <c r="F497" s="2">
        <f t="shared" si="53"/>
        <v>0.15797790900773789</v>
      </c>
    </row>
    <row r="498" spans="1:6" hidden="1" x14ac:dyDescent="0.2">
      <c r="A498" s="8">
        <v>43890</v>
      </c>
      <c r="B498" s="3">
        <v>271285047.83999997</v>
      </c>
      <c r="C498" s="3">
        <v>405297095.76999998</v>
      </c>
      <c r="E498" s="12">
        <f t="shared" si="50"/>
        <v>28</v>
      </c>
      <c r="F498" s="2">
        <f t="shared" si="53"/>
        <v>0.15806301957956614</v>
      </c>
    </row>
    <row r="499" spans="1:6" hidden="1" x14ac:dyDescent="0.2">
      <c r="A499" s="8">
        <v>43921</v>
      </c>
      <c r="B499" s="3">
        <v>264043948.63</v>
      </c>
      <c r="C499" s="3">
        <v>401292383.64999998</v>
      </c>
      <c r="E499" s="12">
        <f t="shared" si="50"/>
        <v>29</v>
      </c>
      <c r="F499" s="2">
        <f t="shared" si="53"/>
        <v>0.15903340406070832</v>
      </c>
    </row>
    <row r="500" spans="1:6" hidden="1" x14ac:dyDescent="0.2">
      <c r="A500" s="8">
        <v>43951</v>
      </c>
      <c r="B500" s="3">
        <v>255954807.56999999</v>
      </c>
      <c r="C500" s="3">
        <v>398143991.5</v>
      </c>
      <c r="E500" s="12">
        <f t="shared" si="50"/>
        <v>30</v>
      </c>
      <c r="F500" s="2">
        <f t="shared" si="53"/>
        <v>0.16198990550089787</v>
      </c>
    </row>
    <row r="501" spans="1:6" hidden="1" x14ac:dyDescent="0.2">
      <c r="A501" s="8">
        <v>43982</v>
      </c>
      <c r="B501" s="3">
        <v>247884135.44999999</v>
      </c>
      <c r="C501" s="3">
        <v>395011270.36000001</v>
      </c>
      <c r="E501" s="12">
        <f t="shared" si="50"/>
        <v>31</v>
      </c>
      <c r="F501" s="2">
        <f t="shared" ref="F501:F507" si="54">1-(((B501/C501)^(1/E501)))^12</f>
        <v>0.1650378190354389</v>
      </c>
    </row>
    <row r="502" spans="1:6" hidden="1" x14ac:dyDescent="0.2">
      <c r="A502" s="8">
        <v>44012</v>
      </c>
      <c r="B502" s="3">
        <v>232819105.36000001</v>
      </c>
      <c r="C502" s="3">
        <v>379736169.69</v>
      </c>
      <c r="E502" s="12">
        <f t="shared" si="50"/>
        <v>32</v>
      </c>
      <c r="F502" s="2">
        <f t="shared" si="54"/>
        <v>0.16761116944655918</v>
      </c>
    </row>
    <row r="503" spans="1:6" hidden="1" x14ac:dyDescent="0.2">
      <c r="A503" s="8">
        <v>44043</v>
      </c>
      <c r="B503" s="3">
        <v>218285704.75999999</v>
      </c>
      <c r="C503" s="3">
        <v>359702297.27999997</v>
      </c>
      <c r="E503" s="12">
        <f t="shared" si="50"/>
        <v>33</v>
      </c>
      <c r="F503" s="2">
        <f t="shared" si="54"/>
        <v>0.16608697395847039</v>
      </c>
    </row>
    <row r="504" spans="1:6" hidden="1" x14ac:dyDescent="0.2">
      <c r="A504" s="8">
        <v>44074</v>
      </c>
      <c r="B504" s="3">
        <v>204409804.62</v>
      </c>
      <c r="C504" s="3">
        <v>339975943.55000001</v>
      </c>
      <c r="E504" s="12">
        <f t="shared" si="50"/>
        <v>34</v>
      </c>
      <c r="F504" s="2">
        <f t="shared" si="54"/>
        <v>0.16436062643767435</v>
      </c>
    </row>
    <row r="505" spans="1:6" hidden="1" x14ac:dyDescent="0.2">
      <c r="A505" s="8">
        <v>44104</v>
      </c>
      <c r="B505" s="3">
        <v>186445555.91999999</v>
      </c>
      <c r="C505" s="3">
        <v>318233101.36000001</v>
      </c>
      <c r="E505" s="12">
        <f t="shared" si="50"/>
        <v>35</v>
      </c>
      <c r="F505" s="2">
        <f t="shared" si="54"/>
        <v>0.1674873077516742</v>
      </c>
    </row>
    <row r="506" spans="1:6" hidden="1" x14ac:dyDescent="0.2">
      <c r="A506" s="8">
        <v>44135</v>
      </c>
      <c r="B506" s="3">
        <v>173485083.68000001</v>
      </c>
      <c r="C506" s="3">
        <v>297484963.88999999</v>
      </c>
      <c r="E506" s="12">
        <f t="shared" si="50"/>
        <v>36</v>
      </c>
      <c r="F506" s="2">
        <f t="shared" si="54"/>
        <v>0.16452708832485408</v>
      </c>
    </row>
    <row r="507" spans="1:6" hidden="1" x14ac:dyDescent="0.2">
      <c r="A507" s="8">
        <v>44165</v>
      </c>
      <c r="B507" s="3">
        <v>165821357.75999999</v>
      </c>
      <c r="C507" s="3">
        <v>292241906.47000003</v>
      </c>
      <c r="E507" s="12">
        <f t="shared" si="50"/>
        <v>37</v>
      </c>
      <c r="F507" s="2">
        <f t="shared" si="54"/>
        <v>0.16788542912227367</v>
      </c>
    </row>
    <row r="508" spans="1:6" hidden="1" x14ac:dyDescent="0.2">
      <c r="A508" s="8">
        <v>44196</v>
      </c>
      <c r="B508" s="3">
        <v>157726051.09999999</v>
      </c>
      <c r="C508" s="3">
        <v>281625535.94</v>
      </c>
      <c r="E508" s="12">
        <f t="shared" si="50"/>
        <v>38</v>
      </c>
      <c r="F508" s="2">
        <f t="shared" ref="F508:F513" si="55">1-(((B508/C508)^(1/E508)))^12</f>
        <v>0.16728933678782176</v>
      </c>
    </row>
    <row r="509" spans="1:6" hidden="1" x14ac:dyDescent="0.2">
      <c r="A509" s="8">
        <v>44227</v>
      </c>
      <c r="B509" s="3">
        <v>150299335.84</v>
      </c>
      <c r="C509" s="3">
        <v>275102078.62</v>
      </c>
      <c r="E509" s="12">
        <f t="shared" si="50"/>
        <v>39</v>
      </c>
      <c r="F509" s="2">
        <f t="shared" si="55"/>
        <v>0.16972981447694635</v>
      </c>
    </row>
    <row r="510" spans="1:6" hidden="1" x14ac:dyDescent="0.2">
      <c r="A510" s="8">
        <v>44255</v>
      </c>
      <c r="B510" s="3">
        <v>145761235.61000001</v>
      </c>
      <c r="C510" s="3">
        <v>271756195.25745749</v>
      </c>
      <c r="E510" s="12">
        <f t="shared" si="50"/>
        <v>40</v>
      </c>
      <c r="F510" s="2">
        <f t="shared" si="55"/>
        <v>0.17045724191708067</v>
      </c>
    </row>
    <row r="511" spans="1:6" hidden="1" x14ac:dyDescent="0.2">
      <c r="A511" s="8">
        <v>44286</v>
      </c>
      <c r="B511" s="3">
        <v>138874345.03</v>
      </c>
      <c r="C511" s="3">
        <v>268055977.84453526</v>
      </c>
      <c r="E511" s="12">
        <f t="shared" si="50"/>
        <v>41</v>
      </c>
      <c r="F511" s="2">
        <f t="shared" si="55"/>
        <v>0.1750858759413052</v>
      </c>
    </row>
    <row r="512" spans="1:6" hidden="1" x14ac:dyDescent="0.2">
      <c r="A512" s="8">
        <v>44316</v>
      </c>
      <c r="B512" s="3">
        <v>134407948.41</v>
      </c>
      <c r="C512" s="3">
        <v>265200669.50745046</v>
      </c>
      <c r="E512" s="12">
        <f t="shared" si="50"/>
        <v>42</v>
      </c>
      <c r="F512" s="2">
        <f t="shared" si="55"/>
        <v>0.17648498011126956</v>
      </c>
    </row>
    <row r="513" spans="1:13" hidden="1" x14ac:dyDescent="0.2">
      <c r="A513" s="8">
        <v>44347</v>
      </c>
      <c r="B513" s="3">
        <v>130120506.28</v>
      </c>
      <c r="C513" s="3">
        <v>262189874.02000001</v>
      </c>
      <c r="E513" s="12">
        <f t="shared" si="50"/>
        <v>43</v>
      </c>
      <c r="F513" s="2">
        <f t="shared" si="55"/>
        <v>0.17759187123818676</v>
      </c>
    </row>
    <row r="514" spans="1:13" hidden="1" x14ac:dyDescent="0.2">
      <c r="A514" s="8">
        <v>44377</v>
      </c>
      <c r="B514" s="3">
        <v>120150113.72</v>
      </c>
      <c r="C514" s="3">
        <v>247702955.68118283</v>
      </c>
      <c r="E514" s="12">
        <f t="shared" si="50"/>
        <v>44</v>
      </c>
      <c r="F514" s="2">
        <f t="shared" ref="F514:F519" si="56">1-(((B514/C514)^(1/E514)))^12</f>
        <v>0.17906800702893289</v>
      </c>
    </row>
    <row r="515" spans="1:13" hidden="1" x14ac:dyDescent="0.2">
      <c r="A515" s="8">
        <v>44408</v>
      </c>
      <c r="B515" s="3">
        <v>111139879.16</v>
      </c>
      <c r="C515" s="3">
        <v>228315611.18000001</v>
      </c>
      <c r="E515" s="12">
        <f t="shared" si="50"/>
        <v>45</v>
      </c>
      <c r="F515" s="2">
        <f t="shared" si="56"/>
        <v>0.17467978359970138</v>
      </c>
    </row>
    <row r="516" spans="1:13" hidden="1" x14ac:dyDescent="0.2">
      <c r="A516" s="8">
        <v>44439</v>
      </c>
      <c r="B516" s="3">
        <v>99671361.599999994</v>
      </c>
      <c r="C516" s="3">
        <v>209474143.98769617</v>
      </c>
      <c r="E516" s="12">
        <f t="shared" si="50"/>
        <v>46</v>
      </c>
      <c r="F516" s="2">
        <f t="shared" si="56"/>
        <v>0.17613907644093185</v>
      </c>
    </row>
    <row r="517" spans="1:13" hidden="1" x14ac:dyDescent="0.2">
      <c r="A517" s="8">
        <v>44469</v>
      </c>
      <c r="B517" s="3">
        <v>88416116.25</v>
      </c>
      <c r="C517" s="3">
        <v>188782219.35030332</v>
      </c>
      <c r="E517" s="12">
        <f t="shared" si="50"/>
        <v>47</v>
      </c>
      <c r="F517" s="2">
        <f t="shared" si="56"/>
        <v>0.17607002819318851</v>
      </c>
    </row>
    <row r="518" spans="1:13" hidden="1" x14ac:dyDescent="0.2">
      <c r="A518" s="8">
        <v>44500</v>
      </c>
      <c r="B518" s="3">
        <v>79981383.969999999</v>
      </c>
      <c r="C518" s="3">
        <v>169329104.85382977</v>
      </c>
      <c r="E518" s="12">
        <f t="shared" si="50"/>
        <v>48</v>
      </c>
      <c r="F518" s="2">
        <f t="shared" si="56"/>
        <v>0.17098130265902889</v>
      </c>
    </row>
    <row r="519" spans="1:13" hidden="1" x14ac:dyDescent="0.2">
      <c r="A519" s="8">
        <v>44530</v>
      </c>
      <c r="B519" s="3">
        <v>75451345.140000001</v>
      </c>
      <c r="C519" s="3">
        <v>163840541.21000001</v>
      </c>
      <c r="E519" s="12">
        <f t="shared" si="50"/>
        <v>49</v>
      </c>
      <c r="F519" s="2">
        <f t="shared" si="56"/>
        <v>0.17295424315605035</v>
      </c>
    </row>
    <row r="520" spans="1:13" hidden="1" x14ac:dyDescent="0.2">
      <c r="A520" s="8">
        <v>44561</v>
      </c>
      <c r="B520" s="3">
        <v>70131035.5</v>
      </c>
      <c r="C520" s="3">
        <v>153171227.83980793</v>
      </c>
      <c r="E520" s="12">
        <f t="shared" si="50"/>
        <v>50</v>
      </c>
      <c r="F520" s="2">
        <f>1-(((B520/C520)^(1/E520)))^12</f>
        <v>0.17095914347185703</v>
      </c>
      <c r="M520" s="18" t="s">
        <v>32</v>
      </c>
    </row>
    <row r="521" spans="1:13" hidden="1" x14ac:dyDescent="0.2">
      <c r="A521" s="8"/>
    </row>
    <row r="522" spans="1:13" hidden="1" x14ac:dyDescent="0.2">
      <c r="A522" s="10" t="s">
        <v>19</v>
      </c>
      <c r="B522" s="4"/>
      <c r="C522" s="4"/>
      <c r="D522" s="5"/>
      <c r="F522" s="6"/>
    </row>
    <row r="523" spans="1:13" hidden="1" x14ac:dyDescent="0.2">
      <c r="A523" s="10" t="s">
        <v>8</v>
      </c>
      <c r="B523" s="4"/>
      <c r="C523" s="4"/>
      <c r="D523" s="5"/>
      <c r="F523" s="6"/>
    </row>
    <row r="524" spans="1:13" hidden="1" x14ac:dyDescent="0.2">
      <c r="A524" s="10"/>
      <c r="B524" s="4"/>
      <c r="C524" s="4"/>
      <c r="D524" s="5"/>
      <c r="F524" s="6"/>
    </row>
    <row r="525" spans="1:13" hidden="1" x14ac:dyDescent="0.2">
      <c r="A525" s="9" t="s">
        <v>6</v>
      </c>
      <c r="B525" s="3" t="s">
        <v>1</v>
      </c>
      <c r="C525" s="3" t="s">
        <v>2</v>
      </c>
      <c r="E525" s="11" t="s">
        <v>5</v>
      </c>
      <c r="F525" s="2" t="s">
        <v>3</v>
      </c>
    </row>
    <row r="526" spans="1:13" hidden="1" x14ac:dyDescent="0.2">
      <c r="A526" s="8"/>
      <c r="C526" s="3" t="s">
        <v>0</v>
      </c>
      <c r="F526" s="2" t="s">
        <v>4</v>
      </c>
    </row>
    <row r="527" spans="1:13" hidden="1" x14ac:dyDescent="0.2">
      <c r="A527" s="8">
        <v>43220</v>
      </c>
      <c r="B527" s="3">
        <v>774882281.04999995</v>
      </c>
      <c r="C527" s="3">
        <v>774882281.04999995</v>
      </c>
      <c r="E527" s="12">
        <v>0</v>
      </c>
    </row>
    <row r="528" spans="1:13" hidden="1" x14ac:dyDescent="0.2">
      <c r="A528" s="8">
        <v>43251</v>
      </c>
      <c r="B528" s="3">
        <v>768309678.70000005</v>
      </c>
      <c r="C528" s="3">
        <v>775608611.57000005</v>
      </c>
      <c r="E528" s="12">
        <v>1</v>
      </c>
      <c r="F528" s="2">
        <f t="shared" ref="F528:F533" si="57">1-(((B528/C528)^(1/E528)))^12</f>
        <v>0.10726167021473954</v>
      </c>
    </row>
    <row r="529" spans="1:6" hidden="1" x14ac:dyDescent="0.2">
      <c r="A529" s="8">
        <v>43281</v>
      </c>
      <c r="B529" s="3">
        <v>757805944.30999994</v>
      </c>
      <c r="C529" s="3">
        <v>773937478.5</v>
      </c>
      <c r="E529" s="12">
        <v>2</v>
      </c>
      <c r="F529" s="2">
        <f t="shared" si="57"/>
        <v>0.11872230891841296</v>
      </c>
    </row>
    <row r="530" spans="1:6" hidden="1" x14ac:dyDescent="0.2">
      <c r="A530" s="8">
        <v>43312</v>
      </c>
      <c r="B530" s="3">
        <v>748450013.29999995</v>
      </c>
      <c r="C530" s="3">
        <v>770090930.19000006</v>
      </c>
      <c r="E530" s="12">
        <v>3</v>
      </c>
      <c r="F530" s="2">
        <f t="shared" si="57"/>
        <v>0.10775696218921071</v>
      </c>
    </row>
    <row r="531" spans="1:6" hidden="1" x14ac:dyDescent="0.2">
      <c r="A531" s="8">
        <v>43343</v>
      </c>
      <c r="B531" s="3">
        <v>731291969.60000002</v>
      </c>
      <c r="C531" s="3">
        <v>762115620.09000003</v>
      </c>
      <c r="E531" s="12">
        <f t="shared" ref="E531:E553" si="58">+E530+1</f>
        <v>4</v>
      </c>
      <c r="F531" s="2">
        <f t="shared" si="57"/>
        <v>0.11649334619517548</v>
      </c>
    </row>
    <row r="532" spans="1:6" hidden="1" x14ac:dyDescent="0.2">
      <c r="A532" s="8">
        <v>43373</v>
      </c>
      <c r="B532" s="3">
        <v>712141723.35000002</v>
      </c>
      <c r="C532" s="3">
        <v>742319977.40999997</v>
      </c>
      <c r="E532" s="12">
        <f t="shared" si="58"/>
        <v>5</v>
      </c>
      <c r="F532" s="2">
        <f t="shared" si="57"/>
        <v>9.4808059540618883E-2</v>
      </c>
    </row>
    <row r="533" spans="1:6" hidden="1" x14ac:dyDescent="0.2">
      <c r="A533" s="8">
        <v>43404</v>
      </c>
      <c r="B533" s="3">
        <v>690949725.80999994</v>
      </c>
      <c r="C533" s="3">
        <v>733160062.63</v>
      </c>
      <c r="E533" s="12">
        <f t="shared" si="58"/>
        <v>6</v>
      </c>
      <c r="F533" s="2">
        <f t="shared" si="57"/>
        <v>0.11183163898098369</v>
      </c>
    </row>
    <row r="534" spans="1:6" hidden="1" x14ac:dyDescent="0.2">
      <c r="A534" s="8">
        <v>43434</v>
      </c>
      <c r="B534" s="3">
        <v>660326810.39999998</v>
      </c>
      <c r="C534" s="3">
        <v>714028157.08000004</v>
      </c>
      <c r="E534" s="12">
        <f t="shared" si="58"/>
        <v>7</v>
      </c>
      <c r="F534" s="2">
        <f t="shared" ref="F534:F539" si="59">1-(((B534/C534)^(1/E534)))^12</f>
        <v>0.12544119645003482</v>
      </c>
    </row>
    <row r="535" spans="1:6" hidden="1" x14ac:dyDescent="0.2">
      <c r="A535" s="8">
        <v>43465</v>
      </c>
      <c r="B535" s="3">
        <v>597158847.21000004</v>
      </c>
      <c r="C535" s="3">
        <v>683361803.55999994</v>
      </c>
      <c r="E535" s="12">
        <f t="shared" si="58"/>
        <v>8</v>
      </c>
      <c r="F535" s="2">
        <f t="shared" si="59"/>
        <v>0.18311907299199637</v>
      </c>
    </row>
    <row r="536" spans="1:6" hidden="1" x14ac:dyDescent="0.2">
      <c r="A536" s="8">
        <v>43496</v>
      </c>
      <c r="B536" s="3">
        <v>542288517.26999998</v>
      </c>
      <c r="C536" s="3">
        <v>642735995.39999998</v>
      </c>
      <c r="E536" s="12">
        <f t="shared" si="58"/>
        <v>9</v>
      </c>
      <c r="F536" s="2">
        <f t="shared" si="59"/>
        <v>0.20274537384327318</v>
      </c>
    </row>
    <row r="537" spans="1:6" hidden="1" x14ac:dyDescent="0.2">
      <c r="A537" s="8">
        <v>43524</v>
      </c>
      <c r="B537" s="3">
        <v>517075204.36000001</v>
      </c>
      <c r="C537" s="3">
        <v>627505761.66999996</v>
      </c>
      <c r="E537" s="12">
        <f t="shared" si="58"/>
        <v>10</v>
      </c>
      <c r="F537" s="2">
        <f t="shared" si="59"/>
        <v>0.20727383417448653</v>
      </c>
    </row>
    <row r="538" spans="1:6" hidden="1" x14ac:dyDescent="0.2">
      <c r="A538" s="8">
        <v>43555</v>
      </c>
      <c r="B538" s="3">
        <v>496358218.92000002</v>
      </c>
      <c r="C538" s="3">
        <v>622665842.99000001</v>
      </c>
      <c r="E538" s="12">
        <f t="shared" si="58"/>
        <v>11</v>
      </c>
      <c r="F538" s="2">
        <f t="shared" si="59"/>
        <v>0.21911104232550271</v>
      </c>
    </row>
    <row r="539" spans="1:6" hidden="1" x14ac:dyDescent="0.2">
      <c r="A539" s="8">
        <v>43585</v>
      </c>
      <c r="B539" s="3">
        <v>481562003.47000003</v>
      </c>
      <c r="C539" s="3">
        <v>613233995.79999995</v>
      </c>
      <c r="E539" s="12">
        <f t="shared" si="58"/>
        <v>12</v>
      </c>
      <c r="F539" s="2">
        <f t="shared" si="59"/>
        <v>0.21471737253937739</v>
      </c>
    </row>
    <row r="540" spans="1:6" hidden="1" x14ac:dyDescent="0.2">
      <c r="A540" s="8">
        <v>43616</v>
      </c>
      <c r="B540" s="3">
        <v>473802043.44</v>
      </c>
      <c r="C540" s="3">
        <v>612358114.94000006</v>
      </c>
      <c r="E540" s="12">
        <f t="shared" si="58"/>
        <v>13</v>
      </c>
      <c r="F540" s="2">
        <f t="shared" ref="F540:F545" si="60">1-(((B540/C540)^(1/E540)))^12</f>
        <v>0.21084676661603408</v>
      </c>
    </row>
    <row r="541" spans="1:6" hidden="1" x14ac:dyDescent="0.2">
      <c r="A541" s="8">
        <v>43646</v>
      </c>
      <c r="B541" s="3">
        <v>468003118.07999998</v>
      </c>
      <c r="C541" s="3">
        <v>610091603.13999999</v>
      </c>
      <c r="E541" s="12">
        <f t="shared" si="58"/>
        <v>14</v>
      </c>
      <c r="F541" s="2">
        <f t="shared" si="60"/>
        <v>0.20328467600218325</v>
      </c>
    </row>
    <row r="542" spans="1:6" hidden="1" x14ac:dyDescent="0.2">
      <c r="A542" s="8">
        <v>43677</v>
      </c>
      <c r="B542" s="3">
        <v>460958968.05000001</v>
      </c>
      <c r="C542" s="3">
        <v>605678314.89999998</v>
      </c>
      <c r="E542" s="12">
        <f t="shared" si="58"/>
        <v>15</v>
      </c>
      <c r="F542" s="2">
        <f t="shared" si="60"/>
        <v>0.19622185199236963</v>
      </c>
    </row>
    <row r="543" spans="1:6" hidden="1" x14ac:dyDescent="0.2">
      <c r="A543" s="8">
        <v>43708</v>
      </c>
      <c r="B543" s="3">
        <v>450939807.60000002</v>
      </c>
      <c r="C543" s="3">
        <v>600565481.94000006</v>
      </c>
      <c r="E543" s="12">
        <f t="shared" si="58"/>
        <v>16</v>
      </c>
      <c r="F543" s="2">
        <f t="shared" si="60"/>
        <v>0.19338061288542863</v>
      </c>
    </row>
    <row r="544" spans="1:6" hidden="1" x14ac:dyDescent="0.2">
      <c r="A544" s="8">
        <v>43738</v>
      </c>
      <c r="B544" s="3">
        <v>440843383.74000001</v>
      </c>
      <c r="C544" s="3">
        <v>595359537.13</v>
      </c>
      <c r="E544" s="12">
        <f t="shared" si="58"/>
        <v>17</v>
      </c>
      <c r="F544" s="2">
        <f t="shared" si="60"/>
        <v>0.19111665944919076</v>
      </c>
    </row>
    <row r="545" spans="1:6" hidden="1" x14ac:dyDescent="0.2">
      <c r="A545" s="8">
        <v>43769</v>
      </c>
      <c r="B545" s="3">
        <v>424845553.64999998</v>
      </c>
      <c r="C545" s="3">
        <v>588932388.44000006</v>
      </c>
      <c r="E545" s="12">
        <f t="shared" si="58"/>
        <v>18</v>
      </c>
      <c r="F545" s="2">
        <f t="shared" si="60"/>
        <v>0.1956524212070081</v>
      </c>
    </row>
    <row r="546" spans="1:6" hidden="1" x14ac:dyDescent="0.2">
      <c r="A546" s="8">
        <v>43799</v>
      </c>
      <c r="B546" s="3">
        <v>405687974.85000002</v>
      </c>
      <c r="C546" s="3">
        <v>569278368.95000005</v>
      </c>
      <c r="E546" s="12">
        <f t="shared" si="58"/>
        <v>19</v>
      </c>
      <c r="F546" s="2">
        <f t="shared" ref="F546:F551" si="61">1-(((B546/C546)^(1/E546)))^12</f>
        <v>0.19262707635734</v>
      </c>
    </row>
    <row r="547" spans="1:6" hidden="1" x14ac:dyDescent="0.2">
      <c r="A547" s="8">
        <v>43830</v>
      </c>
      <c r="B547" s="3">
        <v>367572771.42000002</v>
      </c>
      <c r="C547" s="3">
        <v>538428670.16999996</v>
      </c>
      <c r="E547" s="12">
        <f t="shared" si="58"/>
        <v>20</v>
      </c>
      <c r="F547" s="2">
        <f t="shared" si="61"/>
        <v>0.20470345925265154</v>
      </c>
    </row>
    <row r="548" spans="1:6" hidden="1" x14ac:dyDescent="0.2">
      <c r="A548" s="8">
        <v>43861</v>
      </c>
      <c r="B548" s="3">
        <v>340294686.18000001</v>
      </c>
      <c r="C548" s="3">
        <v>497817493.57999998</v>
      </c>
      <c r="E548" s="12">
        <f t="shared" si="58"/>
        <v>21</v>
      </c>
      <c r="F548" s="2">
        <f t="shared" si="61"/>
        <v>0.19537886437602836</v>
      </c>
    </row>
    <row r="549" spans="1:6" hidden="1" x14ac:dyDescent="0.2">
      <c r="A549" s="8">
        <v>43890</v>
      </c>
      <c r="B549" s="3">
        <v>327469446.50999999</v>
      </c>
      <c r="C549" s="3">
        <v>481922269.36000001</v>
      </c>
      <c r="E549" s="12">
        <f t="shared" si="58"/>
        <v>22</v>
      </c>
      <c r="F549" s="2">
        <f t="shared" si="61"/>
        <v>0.19002924155684697</v>
      </c>
    </row>
    <row r="550" spans="1:6" hidden="1" x14ac:dyDescent="0.2">
      <c r="A550" s="8">
        <v>43921</v>
      </c>
      <c r="B550" s="3">
        <v>313232850.99000001</v>
      </c>
      <c r="C550" s="3">
        <v>476569189.38</v>
      </c>
      <c r="E550" s="12">
        <f t="shared" si="58"/>
        <v>23</v>
      </c>
      <c r="F550" s="2">
        <f t="shared" si="61"/>
        <v>0.19664310356270309</v>
      </c>
    </row>
    <row r="551" spans="1:6" hidden="1" x14ac:dyDescent="0.2">
      <c r="A551" s="8">
        <v>43951</v>
      </c>
      <c r="B551" s="3">
        <v>303791088.69</v>
      </c>
      <c r="C551" s="3">
        <v>466498243.08999997</v>
      </c>
      <c r="E551" s="12">
        <f t="shared" si="58"/>
        <v>24</v>
      </c>
      <c r="F551" s="2">
        <f t="shared" si="61"/>
        <v>0.19302048777116043</v>
      </c>
    </row>
    <row r="552" spans="1:6" hidden="1" x14ac:dyDescent="0.2">
      <c r="A552" s="8">
        <v>43982</v>
      </c>
      <c r="B552" s="3">
        <v>297140047.76999998</v>
      </c>
      <c r="C552" s="3">
        <v>464932177.80000001</v>
      </c>
      <c r="E552" s="12">
        <f t="shared" si="58"/>
        <v>25</v>
      </c>
      <c r="F552" s="2">
        <f t="shared" ref="F552:F558" si="62">1-(((B552/C552)^(1/E552)))^12</f>
        <v>0.19337001804977239</v>
      </c>
    </row>
    <row r="553" spans="1:6" ht="13.9" hidden="1" customHeight="1" x14ac:dyDescent="0.2">
      <c r="A553" s="8">
        <v>44012</v>
      </c>
      <c r="B553" s="3">
        <v>288161976.39999998</v>
      </c>
      <c r="C553" s="3">
        <v>462001776.94</v>
      </c>
      <c r="E553" s="12">
        <f t="shared" si="58"/>
        <v>26</v>
      </c>
      <c r="F553" s="2">
        <f t="shared" si="62"/>
        <v>0.19576791080733824</v>
      </c>
    </row>
    <row r="554" spans="1:6" ht="13.9" hidden="1" customHeight="1" x14ac:dyDescent="0.2">
      <c r="A554" s="8">
        <v>44043</v>
      </c>
      <c r="B554" s="3">
        <v>278882484.00999999</v>
      </c>
      <c r="C554" s="3">
        <v>457293037.83999997</v>
      </c>
      <c r="E554" s="12">
        <f t="shared" ref="E554:E576" si="63">+E553+1</f>
        <v>27</v>
      </c>
      <c r="F554" s="2">
        <f t="shared" si="62"/>
        <v>0.19731494473692124</v>
      </c>
    </row>
    <row r="555" spans="1:6" ht="13.9" hidden="1" customHeight="1" x14ac:dyDescent="0.2">
      <c r="A555" s="8">
        <v>44074</v>
      </c>
      <c r="B555" s="3">
        <v>273239770.02999997</v>
      </c>
      <c r="C555" s="3">
        <v>452454797.79000002</v>
      </c>
      <c r="E555" s="12">
        <f t="shared" si="63"/>
        <v>28</v>
      </c>
      <c r="F555" s="2">
        <f t="shared" si="62"/>
        <v>0.19438146679530266</v>
      </c>
    </row>
    <row r="556" spans="1:6" ht="13.9" hidden="1" customHeight="1" x14ac:dyDescent="0.2">
      <c r="A556" s="8">
        <v>44104</v>
      </c>
      <c r="B556" s="3">
        <v>264253972.93000001</v>
      </c>
      <c r="C556" s="3">
        <v>447819110.70999998</v>
      </c>
      <c r="E556" s="12">
        <f t="shared" si="63"/>
        <v>29</v>
      </c>
      <c r="F556" s="2">
        <f t="shared" si="62"/>
        <v>0.19608927688290823</v>
      </c>
    </row>
    <row r="557" spans="1:6" ht="13.9" hidden="1" customHeight="1" x14ac:dyDescent="0.2">
      <c r="A557" s="8">
        <v>44135</v>
      </c>
      <c r="B557" s="3">
        <v>254004939.80000001</v>
      </c>
      <c r="C557" s="3">
        <v>441378011.16000003</v>
      </c>
      <c r="E557" s="12">
        <f t="shared" si="63"/>
        <v>30</v>
      </c>
      <c r="F557" s="2">
        <f t="shared" si="62"/>
        <v>0.19829870020507012</v>
      </c>
    </row>
    <row r="558" spans="1:6" ht="13.9" hidden="1" customHeight="1" x14ac:dyDescent="0.2">
      <c r="A558" s="8">
        <v>44165</v>
      </c>
      <c r="B558" s="3">
        <v>239394953.50999999</v>
      </c>
      <c r="C558" s="3">
        <v>421388120.80000001</v>
      </c>
      <c r="E558" s="12">
        <f t="shared" si="63"/>
        <v>31</v>
      </c>
      <c r="F558" s="2">
        <f t="shared" si="62"/>
        <v>0.19658175242407527</v>
      </c>
    </row>
    <row r="559" spans="1:6" ht="13.9" hidden="1" customHeight="1" x14ac:dyDescent="0.2">
      <c r="A559" s="8">
        <v>44196</v>
      </c>
      <c r="B559" s="3">
        <v>212632158.91999999</v>
      </c>
      <c r="C559" s="3">
        <v>390228188.30000001</v>
      </c>
      <c r="E559" s="12">
        <f t="shared" si="63"/>
        <v>32</v>
      </c>
      <c r="F559" s="2">
        <f t="shared" ref="F559:F564" si="64">1-(((B559/C559)^(1/E559)))^12</f>
        <v>0.20362729476874164</v>
      </c>
    </row>
    <row r="560" spans="1:6" ht="13.9" hidden="1" customHeight="1" x14ac:dyDescent="0.2">
      <c r="A560" s="8">
        <v>44227</v>
      </c>
      <c r="B560" s="3">
        <v>188161760.88</v>
      </c>
      <c r="C560" s="3">
        <v>349417319.13999999</v>
      </c>
      <c r="E560" s="12">
        <f t="shared" si="63"/>
        <v>33</v>
      </c>
      <c r="F560" s="2">
        <f t="shared" si="64"/>
        <v>0.20154619129903684</v>
      </c>
    </row>
    <row r="561" spans="1:6" ht="13.9" hidden="1" customHeight="1" x14ac:dyDescent="0.2">
      <c r="A561" s="8">
        <v>44255</v>
      </c>
      <c r="B561" s="3">
        <v>174307374.25</v>
      </c>
      <c r="C561" s="3">
        <v>333239520.88030243</v>
      </c>
      <c r="E561" s="12">
        <f t="shared" si="63"/>
        <v>34</v>
      </c>
      <c r="F561" s="2">
        <f t="shared" si="64"/>
        <v>0.20444909540211176</v>
      </c>
    </row>
    <row r="562" spans="1:6" ht="13.9" hidden="1" customHeight="1" x14ac:dyDescent="0.2">
      <c r="A562" s="8">
        <v>44286</v>
      </c>
      <c r="B562" s="3">
        <v>163232278.05000001</v>
      </c>
      <c r="C562" s="3">
        <v>327385320.0552541</v>
      </c>
      <c r="E562" s="12">
        <f t="shared" si="63"/>
        <v>35</v>
      </c>
      <c r="F562" s="2">
        <f t="shared" si="64"/>
        <v>0.21228276989853434</v>
      </c>
    </row>
    <row r="563" spans="1:6" ht="13.9" hidden="1" customHeight="1" x14ac:dyDescent="0.2">
      <c r="A563" s="8">
        <v>44316</v>
      </c>
      <c r="B563" s="3">
        <v>156487002.33000001</v>
      </c>
      <c r="C563" s="3">
        <v>316875171.240565</v>
      </c>
      <c r="E563" s="12">
        <f t="shared" si="63"/>
        <v>36</v>
      </c>
      <c r="F563" s="2">
        <f t="shared" si="64"/>
        <v>0.20957011250800461</v>
      </c>
    </row>
    <row r="564" spans="1:6" ht="13.9" hidden="1" customHeight="1" x14ac:dyDescent="0.2">
      <c r="A564" s="8">
        <v>44347</v>
      </c>
      <c r="B564" s="3">
        <v>152900589.63</v>
      </c>
      <c r="C564" s="3">
        <v>314865737.27999997</v>
      </c>
      <c r="E564" s="12">
        <f t="shared" si="63"/>
        <v>37</v>
      </c>
      <c r="F564" s="2">
        <f t="shared" si="64"/>
        <v>0.20885845519242363</v>
      </c>
    </row>
    <row r="565" spans="1:6" ht="13.9" hidden="1" customHeight="1" x14ac:dyDescent="0.2">
      <c r="A565" s="8">
        <v>44377</v>
      </c>
      <c r="B565" s="3">
        <v>147651757.74000001</v>
      </c>
      <c r="C565" s="3">
        <v>311479147.73000002</v>
      </c>
      <c r="E565" s="12">
        <f t="shared" si="63"/>
        <v>38</v>
      </c>
      <c r="F565" s="2">
        <f t="shared" ref="F565:F570" si="65">1-(((B565/C565)^(1/E565)))^12</f>
        <v>0.21000544486069139</v>
      </c>
    </row>
    <row r="566" spans="1:6" ht="13.9" hidden="1" customHeight="1" x14ac:dyDescent="0.2">
      <c r="A566" s="8">
        <v>44408</v>
      </c>
      <c r="B566" s="3">
        <v>142688362.08000001</v>
      </c>
      <c r="C566" s="3">
        <v>306715042.70697296</v>
      </c>
      <c r="E566" s="12">
        <f t="shared" si="63"/>
        <v>39</v>
      </c>
      <c r="F566" s="2">
        <f t="shared" si="65"/>
        <v>0.20979544056190647</v>
      </c>
    </row>
    <row r="567" spans="1:6" ht="13.9" hidden="1" customHeight="1" x14ac:dyDescent="0.2">
      <c r="A567" s="8">
        <v>44439</v>
      </c>
      <c r="B567" s="3">
        <v>137711656.90000001</v>
      </c>
      <c r="C567" s="3">
        <v>302444000.88219988</v>
      </c>
      <c r="E567" s="12">
        <f t="shared" si="63"/>
        <v>40</v>
      </c>
      <c r="F567" s="2">
        <f t="shared" si="65"/>
        <v>0.21023529909596617</v>
      </c>
    </row>
    <row r="568" spans="1:6" ht="13.9" hidden="1" customHeight="1" x14ac:dyDescent="0.2">
      <c r="A568" s="8">
        <v>44469</v>
      </c>
      <c r="B568" s="3">
        <v>132629713.73999999</v>
      </c>
      <c r="C568" s="3">
        <v>298680392.10716206</v>
      </c>
      <c r="E568" s="12">
        <f t="shared" si="63"/>
        <v>41</v>
      </c>
      <c r="F568" s="2">
        <f t="shared" si="65"/>
        <v>0.21148495131152445</v>
      </c>
    </row>
    <row r="569" spans="1:6" ht="13.9" hidden="1" customHeight="1" x14ac:dyDescent="0.2">
      <c r="A569" s="8">
        <v>44500</v>
      </c>
      <c r="B569" s="3">
        <v>126367459.59</v>
      </c>
      <c r="C569" s="3">
        <v>292133312.86276507</v>
      </c>
      <c r="E569" s="12">
        <f t="shared" si="63"/>
        <v>42</v>
      </c>
      <c r="F569" s="2">
        <f t="shared" si="65"/>
        <v>0.21292616095790651</v>
      </c>
    </row>
    <row r="570" spans="1:6" ht="13.9" hidden="1" customHeight="1" x14ac:dyDescent="0.2">
      <c r="A570" s="8">
        <v>44530</v>
      </c>
      <c r="B570" s="3">
        <v>115643241.81</v>
      </c>
      <c r="C570" s="3">
        <v>272956910.49761802</v>
      </c>
      <c r="E570" s="12">
        <f t="shared" si="63"/>
        <v>43</v>
      </c>
      <c r="F570" s="2">
        <f t="shared" si="65"/>
        <v>0.21310954331833099</v>
      </c>
    </row>
    <row r="571" spans="1:6" ht="13.9" hidden="1" customHeight="1" x14ac:dyDescent="0.2">
      <c r="A571" s="8">
        <v>44561</v>
      </c>
      <c r="B571" s="3">
        <v>97233087.769999996</v>
      </c>
      <c r="C571" s="3">
        <v>243062100.58916706</v>
      </c>
      <c r="E571" s="12">
        <f t="shared" si="63"/>
        <v>44</v>
      </c>
      <c r="F571" s="2">
        <f t="shared" ref="F571:F576" si="66">1-(((B571/C571)^(1/E571)))^12</f>
        <v>0.2211013451099344</v>
      </c>
    </row>
    <row r="572" spans="1:6" ht="13.9" hidden="1" customHeight="1" x14ac:dyDescent="0.2">
      <c r="A572" s="8">
        <v>44592</v>
      </c>
      <c r="B572" s="3">
        <v>84859432.579999998</v>
      </c>
      <c r="C572" s="3">
        <v>204486930.22498122</v>
      </c>
      <c r="E572" s="12">
        <f t="shared" si="63"/>
        <v>45</v>
      </c>
      <c r="F572" s="2">
        <f t="shared" si="66"/>
        <v>0.20906179942749392</v>
      </c>
    </row>
    <row r="573" spans="1:6" ht="13.9" hidden="1" customHeight="1" x14ac:dyDescent="0.2">
      <c r="A573" s="8">
        <v>44620</v>
      </c>
      <c r="B573" s="3">
        <v>78096727.689999998</v>
      </c>
      <c r="C573" s="3">
        <v>189021427.85749668</v>
      </c>
      <c r="E573" s="12">
        <f t="shared" si="63"/>
        <v>46</v>
      </c>
      <c r="F573" s="2">
        <f t="shared" si="66"/>
        <v>0.20593169757541541</v>
      </c>
    </row>
    <row r="574" spans="1:6" ht="13.9" hidden="1" customHeight="1" x14ac:dyDescent="0.2">
      <c r="A574" s="8">
        <v>44651</v>
      </c>
      <c r="B574" s="3">
        <v>71301499.560000002</v>
      </c>
      <c r="C574" s="3">
        <v>182981644.86000001</v>
      </c>
      <c r="E574" s="12">
        <f t="shared" si="63"/>
        <v>47</v>
      </c>
      <c r="F574" s="2">
        <f t="shared" si="66"/>
        <v>0.21386775663883639</v>
      </c>
    </row>
    <row r="575" spans="1:6" ht="13.9" hidden="1" customHeight="1" x14ac:dyDescent="0.2">
      <c r="A575" s="8">
        <v>44681</v>
      </c>
      <c r="B575" s="3">
        <v>67708886.140000001</v>
      </c>
      <c r="C575" s="3">
        <v>172948356.09152809</v>
      </c>
      <c r="E575" s="12">
        <f t="shared" si="63"/>
        <v>48</v>
      </c>
      <c r="F575" s="2">
        <f t="shared" si="66"/>
        <v>0.20898939191883836</v>
      </c>
    </row>
    <row r="576" spans="1:6" ht="13.9" hidden="1" customHeight="1" x14ac:dyDescent="0.2">
      <c r="A576" s="8">
        <v>44712</v>
      </c>
      <c r="E576" s="12">
        <f t="shared" si="63"/>
        <v>49</v>
      </c>
      <c r="F576" s="2" t="e">
        <f t="shared" si="66"/>
        <v>#DIV/0!</v>
      </c>
    </row>
    <row r="577" spans="1:6" hidden="1" x14ac:dyDescent="0.2">
      <c r="A577" s="8"/>
    </row>
    <row r="578" spans="1:6" hidden="1" x14ac:dyDescent="0.2">
      <c r="A578" s="8"/>
    </row>
    <row r="579" spans="1:6" hidden="1" x14ac:dyDescent="0.2">
      <c r="A579" s="10" t="s">
        <v>20</v>
      </c>
      <c r="B579" s="4"/>
      <c r="C579" s="4"/>
      <c r="D579" s="5"/>
      <c r="F579" s="6"/>
    </row>
    <row r="580" spans="1:6" hidden="1" x14ac:dyDescent="0.2">
      <c r="A580" s="10" t="s">
        <v>8</v>
      </c>
      <c r="B580" s="4"/>
      <c r="C580" s="4"/>
      <c r="D580" s="5"/>
      <c r="F580" s="6"/>
    </row>
    <row r="581" spans="1:6" hidden="1" x14ac:dyDescent="0.2">
      <c r="A581" s="10"/>
      <c r="B581" s="4"/>
      <c r="C581" s="4"/>
      <c r="D581" s="5"/>
      <c r="F581" s="6"/>
    </row>
    <row r="582" spans="1:6" hidden="1" x14ac:dyDescent="0.2">
      <c r="A582" s="9" t="s">
        <v>6</v>
      </c>
      <c r="B582" s="3" t="s">
        <v>1</v>
      </c>
      <c r="C582" s="3" t="s">
        <v>2</v>
      </c>
      <c r="E582" s="11" t="s">
        <v>5</v>
      </c>
      <c r="F582" s="2" t="s">
        <v>3</v>
      </c>
    </row>
    <row r="583" spans="1:6" hidden="1" x14ac:dyDescent="0.2">
      <c r="A583" s="8"/>
      <c r="C583" s="3" t="s">
        <v>0</v>
      </c>
      <c r="F583" s="2" t="s">
        <v>4</v>
      </c>
    </row>
    <row r="584" spans="1:6" hidden="1" x14ac:dyDescent="0.2">
      <c r="A584" s="8">
        <v>43343</v>
      </c>
      <c r="B584" s="3">
        <v>809936863.12</v>
      </c>
      <c r="C584" s="3">
        <f>+B584</f>
        <v>809936863.12</v>
      </c>
      <c r="E584" s="12">
        <v>0</v>
      </c>
    </row>
    <row r="585" spans="1:6" hidden="1" x14ac:dyDescent="0.2">
      <c r="A585" s="8">
        <v>43373</v>
      </c>
      <c r="B585" s="3">
        <v>799230647.64999998</v>
      </c>
      <c r="C585" s="3">
        <v>809146567.86000001</v>
      </c>
      <c r="E585" s="12">
        <v>1</v>
      </c>
      <c r="F585" s="2">
        <f t="shared" ref="F585:F590" si="67">1-(((B585/C585)^(1/E585)))^12</f>
        <v>0.13753953896084392</v>
      </c>
    </row>
    <row r="586" spans="1:6" hidden="1" x14ac:dyDescent="0.2">
      <c r="A586" s="8">
        <v>43404</v>
      </c>
      <c r="B586" s="3">
        <v>789720350.00999999</v>
      </c>
      <c r="C586" s="3">
        <v>805673284.83000004</v>
      </c>
      <c r="E586" s="12">
        <f t="shared" ref="E586:E591" si="68">+E585+1</f>
        <v>2</v>
      </c>
      <c r="F586" s="2">
        <f t="shared" si="67"/>
        <v>0.11307642919839578</v>
      </c>
    </row>
    <row r="587" spans="1:6" hidden="1" x14ac:dyDescent="0.2">
      <c r="A587" s="8">
        <v>43434</v>
      </c>
      <c r="B587" s="3">
        <v>778462083.37</v>
      </c>
      <c r="C587" s="3">
        <v>799031175.73000002</v>
      </c>
      <c r="E587" s="12">
        <f t="shared" si="68"/>
        <v>3</v>
      </c>
      <c r="F587" s="2">
        <f t="shared" si="67"/>
        <v>9.9061888415905464E-2</v>
      </c>
    </row>
    <row r="588" spans="1:6" hidden="1" x14ac:dyDescent="0.2">
      <c r="A588" s="8">
        <v>43465</v>
      </c>
      <c r="B588" s="3">
        <v>758632552.58000004</v>
      </c>
      <c r="C588" s="3">
        <v>788253395.48000002</v>
      </c>
      <c r="E588" s="12">
        <f t="shared" si="68"/>
        <v>4</v>
      </c>
      <c r="F588" s="2">
        <f t="shared" si="67"/>
        <v>0.10855024107491973</v>
      </c>
    </row>
    <row r="589" spans="1:6" hidden="1" x14ac:dyDescent="0.2">
      <c r="A589" s="8">
        <v>43496</v>
      </c>
      <c r="B589" s="3">
        <v>732738161.30999994</v>
      </c>
      <c r="C589" s="3">
        <v>775853080.70000005</v>
      </c>
      <c r="E589" s="12">
        <f t="shared" si="68"/>
        <v>5</v>
      </c>
      <c r="F589" s="2">
        <f t="shared" si="67"/>
        <v>0.12822106382579568</v>
      </c>
    </row>
    <row r="590" spans="1:6" hidden="1" x14ac:dyDescent="0.2">
      <c r="A590" s="8">
        <v>43524</v>
      </c>
      <c r="B590" s="3">
        <v>710333681.85000002</v>
      </c>
      <c r="C590" s="3">
        <v>761649440.32000005</v>
      </c>
      <c r="E590" s="12">
        <f t="shared" si="68"/>
        <v>6</v>
      </c>
      <c r="F590" s="2">
        <f t="shared" si="67"/>
        <v>0.13020969696143037</v>
      </c>
    </row>
    <row r="591" spans="1:6" hidden="1" x14ac:dyDescent="0.2">
      <c r="A591" s="8">
        <v>43555</v>
      </c>
      <c r="B591" s="3">
        <v>674685678.58000004</v>
      </c>
      <c r="C591" s="3">
        <v>732709893.71000004</v>
      </c>
      <c r="E591" s="12">
        <f t="shared" si="68"/>
        <v>7</v>
      </c>
      <c r="F591" s="2">
        <f t="shared" ref="F591:F596" si="69">1-(((B591/C591)^(1/E591)))^12</f>
        <v>0.13188716841396064</v>
      </c>
    </row>
    <row r="592" spans="1:6" hidden="1" x14ac:dyDescent="0.2">
      <c r="A592" s="8">
        <v>43585</v>
      </c>
      <c r="B592" s="3">
        <v>634574698.63</v>
      </c>
      <c r="C592" s="3">
        <v>701285670.34000003</v>
      </c>
      <c r="E592" s="12">
        <f t="shared" ref="E592:E597" si="70">+E591+1</f>
        <v>8</v>
      </c>
      <c r="F592" s="2">
        <f t="shared" si="69"/>
        <v>0.13924078467547651</v>
      </c>
    </row>
    <row r="593" spans="1:6" hidden="1" x14ac:dyDescent="0.2">
      <c r="A593" s="8">
        <v>43616</v>
      </c>
      <c r="B593" s="3">
        <v>602719152.44000006</v>
      </c>
      <c r="C593" s="3">
        <v>679585088.85000002</v>
      </c>
      <c r="E593" s="12">
        <f t="shared" si="70"/>
        <v>9</v>
      </c>
      <c r="F593" s="2">
        <f t="shared" si="69"/>
        <v>0.1478915581012229</v>
      </c>
    </row>
    <row r="594" spans="1:6" hidden="1" x14ac:dyDescent="0.2">
      <c r="A594" s="8">
        <v>43646</v>
      </c>
      <c r="B594" s="3">
        <v>576490729.71000004</v>
      </c>
      <c r="C594" s="3">
        <v>658945776.38</v>
      </c>
      <c r="E594" s="12">
        <f t="shared" si="70"/>
        <v>10</v>
      </c>
      <c r="F594" s="2">
        <f t="shared" si="69"/>
        <v>0.14821266336317107</v>
      </c>
    </row>
    <row r="595" spans="1:6" hidden="1" x14ac:dyDescent="0.2">
      <c r="A595" s="8">
        <v>43677</v>
      </c>
      <c r="B595" s="3">
        <v>546217524.61000001</v>
      </c>
      <c r="C595" s="3">
        <v>634803467.33899999</v>
      </c>
      <c r="E595" s="12">
        <f t="shared" si="70"/>
        <v>11</v>
      </c>
      <c r="F595" s="2">
        <f t="shared" si="69"/>
        <v>0.1512254082757315</v>
      </c>
    </row>
    <row r="596" spans="1:6" hidden="1" x14ac:dyDescent="0.2">
      <c r="A596" s="8">
        <v>43708</v>
      </c>
      <c r="B596" s="3">
        <v>529077900.01999998</v>
      </c>
      <c r="C596" s="3">
        <v>628031286.33000004</v>
      </c>
      <c r="E596" s="12">
        <f t="shared" si="70"/>
        <v>12</v>
      </c>
      <c r="F596" s="2">
        <f t="shared" si="69"/>
        <v>0.15756123693813029</v>
      </c>
    </row>
    <row r="597" spans="1:6" hidden="1" x14ac:dyDescent="0.2">
      <c r="A597" s="8">
        <v>43738</v>
      </c>
      <c r="B597" s="3">
        <v>519965677.12</v>
      </c>
      <c r="C597" s="3">
        <v>625102539.05999994</v>
      </c>
      <c r="E597" s="12">
        <f t="shared" si="70"/>
        <v>13</v>
      </c>
      <c r="F597" s="2">
        <f t="shared" ref="F597:F602" si="71">1-(((B597/C597)^(1/E597)))^12</f>
        <v>0.15632445834412612</v>
      </c>
    </row>
    <row r="598" spans="1:6" hidden="1" x14ac:dyDescent="0.2">
      <c r="A598" s="8">
        <v>43769</v>
      </c>
      <c r="B598" s="3">
        <v>508568345.55000001</v>
      </c>
      <c r="C598" s="3">
        <v>620963346.97000003</v>
      </c>
      <c r="E598" s="12">
        <f t="shared" ref="E598:E633" si="72">+E597+1</f>
        <v>14</v>
      </c>
      <c r="F598" s="2">
        <f t="shared" si="71"/>
        <v>0.15730299474070586</v>
      </c>
    </row>
    <row r="599" spans="1:6" hidden="1" x14ac:dyDescent="0.2">
      <c r="A599" s="8">
        <v>43799</v>
      </c>
      <c r="B599" s="3">
        <v>497929105.95999998</v>
      </c>
      <c r="C599" s="3">
        <v>613847387.80999994</v>
      </c>
      <c r="E599" s="12">
        <f t="shared" si="72"/>
        <v>15</v>
      </c>
      <c r="F599" s="2">
        <f t="shared" si="71"/>
        <v>0.15416494349333032</v>
      </c>
    </row>
    <row r="600" spans="1:6" hidden="1" x14ac:dyDescent="0.2">
      <c r="A600" s="8">
        <v>43830</v>
      </c>
      <c r="B600" s="3">
        <v>479656772.89999998</v>
      </c>
      <c r="C600" s="3">
        <v>601859684.96000004</v>
      </c>
      <c r="E600" s="12">
        <f t="shared" si="72"/>
        <v>16</v>
      </c>
      <c r="F600" s="2">
        <f t="shared" si="71"/>
        <v>0.1565166857510224</v>
      </c>
    </row>
    <row r="601" spans="1:6" hidden="1" x14ac:dyDescent="0.2">
      <c r="A601" s="8">
        <v>43861</v>
      </c>
      <c r="B601" s="3">
        <v>464322341.56</v>
      </c>
      <c r="C601" s="3">
        <v>592064647.38</v>
      </c>
      <c r="E601" s="12">
        <f t="shared" si="72"/>
        <v>17</v>
      </c>
      <c r="F601" s="2">
        <f t="shared" si="71"/>
        <v>0.15764640039941047</v>
      </c>
    </row>
    <row r="602" spans="1:6" hidden="1" x14ac:dyDescent="0.2">
      <c r="A602" s="8">
        <v>43890</v>
      </c>
      <c r="B602" s="3">
        <v>450385039.79000002</v>
      </c>
      <c r="C602" s="3">
        <v>584971016</v>
      </c>
      <c r="E602" s="12">
        <f t="shared" si="72"/>
        <v>18</v>
      </c>
      <c r="F602" s="2">
        <f t="shared" si="71"/>
        <v>0.15996044016484146</v>
      </c>
    </row>
    <row r="603" spans="1:6" hidden="1" x14ac:dyDescent="0.2">
      <c r="A603" s="8">
        <v>43921</v>
      </c>
      <c r="B603" s="3">
        <v>426861446.52999997</v>
      </c>
      <c r="C603" s="3">
        <v>564243574.61000001</v>
      </c>
      <c r="E603" s="12">
        <f t="shared" si="72"/>
        <v>19</v>
      </c>
      <c r="F603" s="2">
        <f t="shared" ref="F603:F608" si="73">1-(((B603/C603)^(1/E603)))^12</f>
        <v>0.16157260780232441</v>
      </c>
    </row>
    <row r="604" spans="1:6" hidden="1" x14ac:dyDescent="0.2">
      <c r="A604" s="8">
        <v>43951</v>
      </c>
      <c r="B604" s="3">
        <v>404882112.83999997</v>
      </c>
      <c r="C604" s="3">
        <v>540149903.51999998</v>
      </c>
      <c r="E604" s="12">
        <f t="shared" si="72"/>
        <v>20</v>
      </c>
      <c r="F604" s="2">
        <f t="shared" si="73"/>
        <v>0.1588207081859605</v>
      </c>
    </row>
    <row r="605" spans="1:6" hidden="1" x14ac:dyDescent="0.2">
      <c r="A605" s="8">
        <v>43982</v>
      </c>
      <c r="B605" s="3">
        <v>383233751.80000001</v>
      </c>
      <c r="C605" s="3">
        <v>518518060.26999998</v>
      </c>
      <c r="E605" s="12">
        <f t="shared" si="72"/>
        <v>21</v>
      </c>
      <c r="F605" s="2">
        <f t="shared" si="73"/>
        <v>0.15866036184424215</v>
      </c>
    </row>
    <row r="606" spans="1:6" hidden="1" x14ac:dyDescent="0.2">
      <c r="A606" s="8">
        <v>44012</v>
      </c>
      <c r="B606" s="3">
        <v>359070662.89999998</v>
      </c>
      <c r="C606" s="3">
        <v>497513420.39999998</v>
      </c>
      <c r="E606" s="12">
        <f t="shared" si="72"/>
        <v>22</v>
      </c>
      <c r="F606" s="2">
        <f t="shared" si="73"/>
        <v>0.16295257026434984</v>
      </c>
    </row>
    <row r="607" spans="1:6" hidden="1" x14ac:dyDescent="0.2">
      <c r="A607" s="8">
        <v>44043</v>
      </c>
      <c r="B607" s="3">
        <v>338212637.52999997</v>
      </c>
      <c r="C607" s="3">
        <v>473609998.85000002</v>
      </c>
      <c r="E607" s="12">
        <f t="shared" si="72"/>
        <v>23</v>
      </c>
      <c r="F607" s="2">
        <f t="shared" si="73"/>
        <v>0.16110897347722253</v>
      </c>
    </row>
    <row r="608" spans="1:6" hidden="1" x14ac:dyDescent="0.2">
      <c r="A608" s="8">
        <v>44074</v>
      </c>
      <c r="B608" s="3">
        <v>330773482.06999999</v>
      </c>
      <c r="C608" s="3">
        <v>466452778.44</v>
      </c>
      <c r="E608" s="12">
        <f t="shared" si="72"/>
        <v>24</v>
      </c>
      <c r="F608" s="2">
        <f t="shared" si="73"/>
        <v>0.15790420171277564</v>
      </c>
    </row>
    <row r="609" spans="1:6" hidden="1" x14ac:dyDescent="0.2">
      <c r="A609" s="8">
        <v>44104</v>
      </c>
      <c r="B609" s="3">
        <v>318876979.99000001</v>
      </c>
      <c r="C609" s="3">
        <v>463212260.66000003</v>
      </c>
      <c r="E609" s="12">
        <f t="shared" si="72"/>
        <v>25</v>
      </c>
      <c r="F609" s="2">
        <f t="shared" ref="F609:F614" si="74">1-(((B609/C609)^(1/E609)))^12</f>
        <v>0.16408003374713542</v>
      </c>
    </row>
    <row r="610" spans="1:6" hidden="1" x14ac:dyDescent="0.2">
      <c r="A610" s="8">
        <v>44135</v>
      </c>
      <c r="B610" s="3">
        <v>311529208.08999997</v>
      </c>
      <c r="C610" s="3">
        <v>458858744.85000002</v>
      </c>
      <c r="E610" s="12">
        <f t="shared" si="72"/>
        <v>26</v>
      </c>
      <c r="F610" s="2">
        <f t="shared" si="74"/>
        <v>0.16366870141943946</v>
      </c>
    </row>
    <row r="611" spans="1:6" hidden="1" x14ac:dyDescent="0.2">
      <c r="A611" s="8">
        <v>44165</v>
      </c>
      <c r="B611" s="3">
        <v>303437974.32999998</v>
      </c>
      <c r="C611" s="3">
        <v>453273293.45999998</v>
      </c>
      <c r="E611" s="12">
        <f t="shared" si="72"/>
        <v>27</v>
      </c>
      <c r="F611" s="2">
        <f t="shared" si="74"/>
        <v>0.16336180323641869</v>
      </c>
    </row>
    <row r="612" spans="1:6" hidden="1" x14ac:dyDescent="0.2">
      <c r="A612" s="8">
        <v>44196</v>
      </c>
      <c r="B612" s="3">
        <v>290866773.58999997</v>
      </c>
      <c r="C612" s="3">
        <v>444430754.02999997</v>
      </c>
      <c r="E612" s="12">
        <f t="shared" si="72"/>
        <v>28</v>
      </c>
      <c r="F612" s="2">
        <f t="shared" si="74"/>
        <v>0.16613505194965661</v>
      </c>
    </row>
    <row r="613" spans="1:6" hidden="1" x14ac:dyDescent="0.2">
      <c r="A613" s="8">
        <v>44227</v>
      </c>
      <c r="B613" s="3">
        <v>278459507.05000001</v>
      </c>
      <c r="C613" s="3">
        <v>437270657.01999998</v>
      </c>
      <c r="E613" s="12">
        <f t="shared" si="72"/>
        <v>29</v>
      </c>
      <c r="F613" s="2">
        <f t="shared" si="74"/>
        <v>0.17033761755526544</v>
      </c>
    </row>
    <row r="614" spans="1:6" hidden="1" x14ac:dyDescent="0.2">
      <c r="A614" s="8">
        <v>44255</v>
      </c>
      <c r="B614" s="3">
        <v>269308443.23000002</v>
      </c>
      <c r="C614" s="3">
        <v>430923355.45432729</v>
      </c>
      <c r="E614" s="12">
        <f t="shared" si="72"/>
        <v>30</v>
      </c>
      <c r="F614" s="2">
        <f t="shared" si="74"/>
        <v>0.17140945246182737</v>
      </c>
    </row>
    <row r="615" spans="1:6" hidden="1" x14ac:dyDescent="0.2">
      <c r="A615" s="8">
        <v>44286</v>
      </c>
      <c r="B615" s="3">
        <v>249365199.37</v>
      </c>
      <c r="C615" s="3">
        <v>410788992.00837898</v>
      </c>
      <c r="E615" s="12">
        <f t="shared" si="72"/>
        <v>31</v>
      </c>
      <c r="F615" s="2">
        <f t="shared" ref="F615:F620" si="75">1-(((B615/C615)^(1/E615)))^12</f>
        <v>0.17570243231700122</v>
      </c>
    </row>
    <row r="616" spans="1:6" hidden="1" x14ac:dyDescent="0.2">
      <c r="A616" s="8">
        <v>44316</v>
      </c>
      <c r="B616" s="3">
        <v>231431395.91</v>
      </c>
      <c r="C616" s="3">
        <v>387805155.91442716</v>
      </c>
      <c r="E616" s="12">
        <f t="shared" si="72"/>
        <v>32</v>
      </c>
      <c r="F616" s="2">
        <f t="shared" si="75"/>
        <v>0.17599800906100915</v>
      </c>
    </row>
    <row r="617" spans="1:6" hidden="1" x14ac:dyDescent="0.2">
      <c r="A617" s="8">
        <v>44347</v>
      </c>
      <c r="B617" s="3">
        <v>216590015.50999999</v>
      </c>
      <c r="C617" s="3">
        <v>365867903.27999997</v>
      </c>
      <c r="E617" s="12">
        <f t="shared" si="72"/>
        <v>33</v>
      </c>
      <c r="F617" s="2">
        <f t="shared" si="75"/>
        <v>0.17357178711155907</v>
      </c>
    </row>
    <row r="618" spans="1:6" hidden="1" x14ac:dyDescent="0.2">
      <c r="A618" s="8">
        <v>44377</v>
      </c>
      <c r="B618" s="3">
        <v>198748962.97</v>
      </c>
      <c r="C618" s="3">
        <v>344446773.62067777</v>
      </c>
      <c r="E618" s="12">
        <f t="shared" si="72"/>
        <v>34</v>
      </c>
      <c r="F618" s="2">
        <f t="shared" si="75"/>
        <v>0.17640906302808712</v>
      </c>
    </row>
    <row r="619" spans="1:6" hidden="1" x14ac:dyDescent="0.2">
      <c r="A619" s="8">
        <v>44408</v>
      </c>
      <c r="B619" s="3">
        <v>184324062.03</v>
      </c>
      <c r="C619" s="3">
        <v>320135513.89009589</v>
      </c>
      <c r="E619" s="12">
        <f t="shared" si="72"/>
        <v>35</v>
      </c>
      <c r="F619" s="2">
        <f t="shared" si="75"/>
        <v>0.1724402204668205</v>
      </c>
    </row>
    <row r="620" spans="1:6" hidden="1" x14ac:dyDescent="0.2">
      <c r="A620" s="8">
        <v>44439</v>
      </c>
      <c r="B620" s="3">
        <v>175873882.02000001</v>
      </c>
      <c r="C620" s="3">
        <v>312596453.69521838</v>
      </c>
      <c r="E620" s="12">
        <f t="shared" si="72"/>
        <v>36</v>
      </c>
      <c r="F620" s="2">
        <f t="shared" si="75"/>
        <v>0.1744581372203643</v>
      </c>
    </row>
    <row r="621" spans="1:6" hidden="1" x14ac:dyDescent="0.2">
      <c r="A621" s="8">
        <v>44469</v>
      </c>
      <c r="B621" s="3">
        <v>169786086.11000001</v>
      </c>
      <c r="C621" s="3">
        <v>309149493.04172868</v>
      </c>
      <c r="E621" s="12">
        <f t="shared" si="72"/>
        <v>37</v>
      </c>
      <c r="F621" s="2">
        <f t="shared" ref="F621:F626" si="76">1-(((B621/C621)^(1/E621)))^12</f>
        <v>0.17664095232769561</v>
      </c>
    </row>
    <row r="622" spans="1:6" hidden="1" x14ac:dyDescent="0.2">
      <c r="A622" s="8">
        <v>44500</v>
      </c>
      <c r="B622" s="3">
        <v>164334799.63</v>
      </c>
      <c r="C622" s="3">
        <v>305066898.19784182</v>
      </c>
      <c r="E622" s="12">
        <f t="shared" si="72"/>
        <v>38</v>
      </c>
      <c r="F622" s="2">
        <f t="shared" si="76"/>
        <v>0.17745768634085102</v>
      </c>
    </row>
    <row r="623" spans="1:6" hidden="1" x14ac:dyDescent="0.2">
      <c r="A623" s="8">
        <v>44530</v>
      </c>
      <c r="B623" s="3">
        <v>158865553.94999999</v>
      </c>
      <c r="C623" s="3">
        <v>300420143.58172137</v>
      </c>
      <c r="E623" s="12">
        <f t="shared" si="72"/>
        <v>39</v>
      </c>
      <c r="F623" s="2">
        <f t="shared" si="76"/>
        <v>0.17801905218790803</v>
      </c>
    </row>
    <row r="624" spans="1:6" hidden="1" x14ac:dyDescent="0.2">
      <c r="A624" s="8">
        <v>44561</v>
      </c>
      <c r="B624" s="3">
        <v>151673727.00999999</v>
      </c>
      <c r="C624" s="3">
        <v>293107118.37133366</v>
      </c>
      <c r="E624" s="12">
        <f t="shared" si="72"/>
        <v>40</v>
      </c>
      <c r="F624" s="2">
        <f t="shared" si="76"/>
        <v>0.17933634927351183</v>
      </c>
    </row>
    <row r="625" spans="1:13" hidden="1" x14ac:dyDescent="0.2">
      <c r="A625" s="8">
        <v>44592</v>
      </c>
      <c r="B625" s="3">
        <v>145847492.22999999</v>
      </c>
      <c r="C625" s="3">
        <v>287640129.21537012</v>
      </c>
      <c r="E625" s="12">
        <f t="shared" si="72"/>
        <v>41</v>
      </c>
      <c r="F625" s="2">
        <f t="shared" si="76"/>
        <v>0.18026586204990425</v>
      </c>
    </row>
    <row r="626" spans="1:13" hidden="1" x14ac:dyDescent="0.2">
      <c r="A626" s="8">
        <v>44620</v>
      </c>
      <c r="B626" s="3">
        <v>139245919.91999999</v>
      </c>
      <c r="C626" s="3">
        <v>281792054.85297441</v>
      </c>
      <c r="E626" s="12">
        <f t="shared" si="72"/>
        <v>42</v>
      </c>
      <c r="F626" s="2">
        <f t="shared" si="76"/>
        <v>0.18242116819433174</v>
      </c>
    </row>
    <row r="627" spans="1:13" hidden="1" x14ac:dyDescent="0.2">
      <c r="A627" s="8">
        <v>44651</v>
      </c>
      <c r="B627" s="3">
        <v>127508593.37</v>
      </c>
      <c r="C627" s="3">
        <v>262988534.4627603</v>
      </c>
      <c r="E627" s="12">
        <f t="shared" si="72"/>
        <v>43</v>
      </c>
      <c r="F627" s="2">
        <f t="shared" ref="F627:F632" si="77">1-(((B627/C627)^(1/E627)))^12</f>
        <v>0.1829263560897334</v>
      </c>
    </row>
    <row r="628" spans="1:13" hidden="1" x14ac:dyDescent="0.2">
      <c r="A628" s="8">
        <v>44681</v>
      </c>
      <c r="B628" s="3">
        <v>116615115.23999999</v>
      </c>
      <c r="C628" s="3">
        <v>241686581.11031845</v>
      </c>
      <c r="E628" s="12">
        <f t="shared" si="72"/>
        <v>44</v>
      </c>
      <c r="F628" s="2">
        <f t="shared" si="77"/>
        <v>0.18024807060088688</v>
      </c>
    </row>
    <row r="629" spans="1:13" hidden="1" x14ac:dyDescent="0.2">
      <c r="A629" s="8">
        <v>44712</v>
      </c>
      <c r="B629" s="3">
        <v>105215397.52</v>
      </c>
      <c r="C629" s="3">
        <v>220696081.84748998</v>
      </c>
      <c r="E629" s="12">
        <f t="shared" si="72"/>
        <v>45</v>
      </c>
      <c r="F629" s="2">
        <f t="shared" si="77"/>
        <v>0.17925310707021525</v>
      </c>
    </row>
    <row r="630" spans="1:13" hidden="1" x14ac:dyDescent="0.2">
      <c r="A630" s="8">
        <v>44742</v>
      </c>
      <c r="B630" s="3">
        <v>92402245.109999999</v>
      </c>
      <c r="C630" s="3">
        <v>200264556.15803611</v>
      </c>
      <c r="E630" s="12">
        <f t="shared" si="72"/>
        <v>46</v>
      </c>
      <c r="F630" s="2">
        <f t="shared" si="77"/>
        <v>0.18272486438754332</v>
      </c>
    </row>
    <row r="631" spans="1:13" hidden="1" x14ac:dyDescent="0.2">
      <c r="A631" s="8">
        <v>44773</v>
      </c>
      <c r="B631" s="3">
        <v>83182169.329999998</v>
      </c>
      <c r="C631" s="3">
        <v>176583474.87943825</v>
      </c>
      <c r="E631" s="12">
        <f t="shared" si="72"/>
        <v>47</v>
      </c>
      <c r="F631" s="2">
        <f t="shared" si="77"/>
        <v>0.17485340728376464</v>
      </c>
    </row>
    <row r="632" spans="1:13" hidden="1" x14ac:dyDescent="0.2">
      <c r="A632" s="8">
        <v>44804</v>
      </c>
      <c r="B632" s="3">
        <v>78225053.939999998</v>
      </c>
      <c r="C632" s="3">
        <v>169100290.63520834</v>
      </c>
      <c r="E632" s="12">
        <f t="shared" si="72"/>
        <v>48</v>
      </c>
      <c r="F632" s="2">
        <f t="shared" si="77"/>
        <v>0.17529167356938247</v>
      </c>
    </row>
    <row r="633" spans="1:13" hidden="1" x14ac:dyDescent="0.2">
      <c r="A633" s="8">
        <v>44834</v>
      </c>
      <c r="B633" s="3">
        <v>74744161.099999994</v>
      </c>
      <c r="C633" s="3">
        <v>165413873.59091768</v>
      </c>
      <c r="E633" s="12">
        <f t="shared" si="72"/>
        <v>49</v>
      </c>
      <c r="F633" s="2">
        <f>1-(((B633/C633)^(1/E633)))^12</f>
        <v>0.17678834250465225</v>
      </c>
      <c r="M633" s="19" t="s">
        <v>35</v>
      </c>
    </row>
    <row r="634" spans="1:13" hidden="1" x14ac:dyDescent="0.2">
      <c r="A634" s="8"/>
    </row>
    <row r="635" spans="1:13" hidden="1" x14ac:dyDescent="0.2">
      <c r="A635" s="8"/>
    </row>
    <row r="636" spans="1:13" hidden="1" x14ac:dyDescent="0.2">
      <c r="A636" s="8"/>
    </row>
    <row r="637" spans="1:13" hidden="1" x14ac:dyDescent="0.2">
      <c r="A637" s="10" t="s">
        <v>21</v>
      </c>
      <c r="B637" s="4"/>
      <c r="C637" s="4"/>
      <c r="D637" s="5"/>
      <c r="F637" s="6"/>
    </row>
    <row r="638" spans="1:13" hidden="1" x14ac:dyDescent="0.2">
      <c r="A638" s="10" t="s">
        <v>8</v>
      </c>
      <c r="B638" s="4"/>
      <c r="C638" s="4"/>
      <c r="D638" s="5"/>
      <c r="F638" s="6"/>
    </row>
    <row r="639" spans="1:13" hidden="1" x14ac:dyDescent="0.2">
      <c r="A639" s="10"/>
      <c r="B639" s="4"/>
      <c r="C639" s="4"/>
      <c r="D639" s="5"/>
      <c r="F639" s="6"/>
    </row>
    <row r="640" spans="1:13" hidden="1" x14ac:dyDescent="0.2">
      <c r="A640" s="9" t="s">
        <v>6</v>
      </c>
      <c r="B640" s="3" t="s">
        <v>1</v>
      </c>
      <c r="C640" s="22" t="s">
        <v>2</v>
      </c>
      <c r="E640" s="11" t="s">
        <v>5</v>
      </c>
      <c r="F640" s="2" t="s">
        <v>3</v>
      </c>
    </row>
    <row r="641" spans="1:6" hidden="1" x14ac:dyDescent="0.2">
      <c r="A641" s="8"/>
      <c r="C641" s="22" t="s">
        <v>0</v>
      </c>
      <c r="F641" s="2" t="s">
        <v>4</v>
      </c>
    </row>
    <row r="642" spans="1:6" hidden="1" x14ac:dyDescent="0.2">
      <c r="A642" s="8">
        <v>43465</v>
      </c>
      <c r="B642" s="3">
        <v>786044406.41999996</v>
      </c>
      <c r="C642" s="22">
        <f>+B642</f>
        <v>786044406.41999996</v>
      </c>
      <c r="E642" s="12">
        <v>0</v>
      </c>
    </row>
    <row r="643" spans="1:6" hidden="1" x14ac:dyDescent="0.2">
      <c r="A643" s="8">
        <v>43496</v>
      </c>
      <c r="B643" s="3">
        <v>775639036.99000001</v>
      </c>
      <c r="C643" s="22">
        <v>782547835.36000001</v>
      </c>
      <c r="E643" s="12">
        <v>1</v>
      </c>
      <c r="F643" s="2">
        <f t="shared" ref="F643:F648" si="78">1-(((B643/C643)^(1/E643)))^12</f>
        <v>0.10094726140576427</v>
      </c>
    </row>
    <row r="644" spans="1:6" hidden="1" x14ac:dyDescent="0.2">
      <c r="A644" s="8">
        <v>43524</v>
      </c>
      <c r="B644" s="3">
        <v>766530066.26999998</v>
      </c>
      <c r="C644" s="22">
        <v>779491676.91999996</v>
      </c>
      <c r="E644" s="12">
        <f t="shared" ref="E644:E649" si="79">+E643+1</f>
        <v>2</v>
      </c>
      <c r="F644" s="2">
        <f t="shared" si="78"/>
        <v>9.5713033570501427E-2</v>
      </c>
    </row>
    <row r="645" spans="1:6" hidden="1" x14ac:dyDescent="0.2">
      <c r="A645" s="8">
        <v>43555</v>
      </c>
      <c r="B645" s="3">
        <v>755660701.38999999</v>
      </c>
      <c r="C645" s="22">
        <v>776142686.32000005</v>
      </c>
      <c r="E645" s="12">
        <f t="shared" si="79"/>
        <v>3</v>
      </c>
      <c r="F645" s="2">
        <f t="shared" si="78"/>
        <v>0.1014524374145469</v>
      </c>
    </row>
    <row r="646" spans="1:6" hidden="1" x14ac:dyDescent="0.2">
      <c r="A646" s="8">
        <v>43585</v>
      </c>
      <c r="B646" s="3">
        <v>743489178.46000004</v>
      </c>
      <c r="C646" s="22">
        <v>770719722.20000005</v>
      </c>
      <c r="E646" s="12">
        <f t="shared" si="79"/>
        <v>4</v>
      </c>
      <c r="F646" s="2">
        <f t="shared" si="78"/>
        <v>0.10229315259032967</v>
      </c>
    </row>
    <row r="647" spans="1:6" hidden="1" x14ac:dyDescent="0.2">
      <c r="A647" s="8">
        <v>43616</v>
      </c>
      <c r="B647" s="3">
        <v>726657717.52999997</v>
      </c>
      <c r="C647" s="22">
        <v>759498800.60000002</v>
      </c>
      <c r="E647" s="12">
        <f t="shared" si="79"/>
        <v>5</v>
      </c>
      <c r="F647" s="2">
        <f t="shared" si="78"/>
        <v>0.10065419086231953</v>
      </c>
    </row>
    <row r="648" spans="1:6" hidden="1" x14ac:dyDescent="0.2">
      <c r="A648" s="8">
        <v>43646</v>
      </c>
      <c r="B648" s="3">
        <v>711967259.01999998</v>
      </c>
      <c r="C648" s="22">
        <v>745732886.87</v>
      </c>
      <c r="E648" s="12">
        <f t="shared" si="79"/>
        <v>6</v>
      </c>
      <c r="F648" s="2">
        <f t="shared" si="78"/>
        <v>8.850675842828104E-2</v>
      </c>
    </row>
    <row r="649" spans="1:6" hidden="1" x14ac:dyDescent="0.2">
      <c r="A649" s="8">
        <v>43677</v>
      </c>
      <c r="B649" s="3">
        <v>690896491.91999996</v>
      </c>
      <c r="C649" s="22">
        <v>731776607.23000002</v>
      </c>
      <c r="E649" s="12">
        <f t="shared" si="79"/>
        <v>7</v>
      </c>
      <c r="F649" s="2">
        <f t="shared" ref="F649:F654" si="80">1-(((B649/C649)^(1/E649)))^12</f>
        <v>9.3846148954718545E-2</v>
      </c>
    </row>
    <row r="650" spans="1:6" hidden="1" x14ac:dyDescent="0.2">
      <c r="A650" s="8">
        <v>43708</v>
      </c>
      <c r="B650" s="3">
        <v>651694513.53999996</v>
      </c>
      <c r="C650" s="22">
        <v>706008647.88999999</v>
      </c>
      <c r="E650" s="12">
        <f t="shared" ref="E650:E691" si="81">+E649+1</f>
        <v>8</v>
      </c>
      <c r="F650" s="2">
        <f t="shared" si="80"/>
        <v>0.11314817094163065</v>
      </c>
    </row>
    <row r="651" spans="1:6" hidden="1" x14ac:dyDescent="0.2">
      <c r="A651" s="8">
        <v>43738</v>
      </c>
      <c r="B651" s="3">
        <v>616004445.26999998</v>
      </c>
      <c r="C651" s="22">
        <v>680229350.89999998</v>
      </c>
      <c r="E651" s="12">
        <f t="shared" si="81"/>
        <v>9</v>
      </c>
      <c r="F651" s="2">
        <f t="shared" si="80"/>
        <v>0.12386444445596723</v>
      </c>
    </row>
    <row r="652" spans="1:6" hidden="1" x14ac:dyDescent="0.2">
      <c r="A652" s="8">
        <v>43769</v>
      </c>
      <c r="B652" s="3">
        <v>582758944.83000004</v>
      </c>
      <c r="C652" s="22">
        <v>655356588.66999996</v>
      </c>
      <c r="E652" s="12">
        <f t="shared" si="81"/>
        <v>10</v>
      </c>
      <c r="F652" s="2">
        <f t="shared" si="80"/>
        <v>0.13141258224499364</v>
      </c>
    </row>
    <row r="653" spans="1:6" hidden="1" x14ac:dyDescent="0.2">
      <c r="A653" s="8">
        <v>43799</v>
      </c>
      <c r="B653" s="3">
        <v>550138259.85000002</v>
      </c>
      <c r="C653" s="22">
        <v>633476595.61000001</v>
      </c>
      <c r="E653" s="12">
        <f t="shared" si="81"/>
        <v>11</v>
      </c>
      <c r="F653" s="2">
        <f t="shared" si="80"/>
        <v>0.14262206941331446</v>
      </c>
    </row>
    <row r="654" spans="1:6" hidden="1" x14ac:dyDescent="0.2">
      <c r="A654" s="8">
        <v>43830</v>
      </c>
      <c r="B654" s="3">
        <v>518092665.44</v>
      </c>
      <c r="C654" s="22">
        <v>607551965.72000003</v>
      </c>
      <c r="E654" s="12">
        <f t="shared" si="81"/>
        <v>12</v>
      </c>
      <c r="F654" s="2">
        <f t="shared" si="80"/>
        <v>0.14724551203448588</v>
      </c>
    </row>
    <row r="655" spans="1:6" hidden="1" x14ac:dyDescent="0.2">
      <c r="A655" s="8">
        <v>43861</v>
      </c>
      <c r="B655" s="3">
        <v>504831858.44</v>
      </c>
      <c r="C655" s="22">
        <v>601968013.24000001</v>
      </c>
      <c r="E655" s="12">
        <f t="shared" si="81"/>
        <v>13</v>
      </c>
      <c r="F655" s="2">
        <f t="shared" ref="F655:F660" si="82">1-(((B655/C655)^(1/E655)))^12</f>
        <v>0.14993465147990159</v>
      </c>
    </row>
    <row r="656" spans="1:6" hidden="1" x14ac:dyDescent="0.2">
      <c r="A656" s="8">
        <v>43890</v>
      </c>
      <c r="B656" s="3">
        <v>495550961.75999999</v>
      </c>
      <c r="C656" s="22">
        <v>599029779.25999999</v>
      </c>
      <c r="E656" s="12">
        <f t="shared" si="81"/>
        <v>14</v>
      </c>
      <c r="F656" s="2">
        <f t="shared" si="82"/>
        <v>0.15002600701327573</v>
      </c>
    </row>
    <row r="657" spans="1:6" hidden="1" x14ac:dyDescent="0.2">
      <c r="A657" s="8">
        <v>43921</v>
      </c>
      <c r="B657" s="3">
        <v>479420229.89999998</v>
      </c>
      <c r="C657" s="22">
        <v>595508215.94000006</v>
      </c>
      <c r="E657" s="12">
        <f t="shared" si="81"/>
        <v>15</v>
      </c>
      <c r="F657" s="2">
        <f t="shared" si="82"/>
        <v>0.15925773854600156</v>
      </c>
    </row>
    <row r="658" spans="1:6" hidden="1" x14ac:dyDescent="0.2">
      <c r="A658" s="8">
        <v>43951</v>
      </c>
      <c r="B658" s="3">
        <v>468321658.74000001</v>
      </c>
      <c r="C658" s="22">
        <v>592578803.82000005</v>
      </c>
      <c r="E658" s="12">
        <f t="shared" si="81"/>
        <v>16</v>
      </c>
      <c r="F658" s="2">
        <f t="shared" si="82"/>
        <v>0.16179818335030316</v>
      </c>
    </row>
    <row r="659" spans="1:6" hidden="1" x14ac:dyDescent="0.2">
      <c r="A659" s="8">
        <v>43982</v>
      </c>
      <c r="B659" s="3">
        <v>458136807.77999997</v>
      </c>
      <c r="C659" s="22">
        <v>588393413.46000004</v>
      </c>
      <c r="E659" s="12">
        <f t="shared" si="81"/>
        <v>17</v>
      </c>
      <c r="F659" s="2">
        <f t="shared" si="82"/>
        <v>0.16191143075893033</v>
      </c>
    </row>
    <row r="660" spans="1:6" hidden="1" x14ac:dyDescent="0.2">
      <c r="A660" s="8">
        <v>44012</v>
      </c>
      <c r="B660" s="3">
        <v>447539590.50999999</v>
      </c>
      <c r="C660" s="22">
        <v>584715885.21000004</v>
      </c>
      <c r="E660" s="12">
        <f t="shared" si="81"/>
        <v>18</v>
      </c>
      <c r="F660" s="2">
        <f t="shared" si="82"/>
        <v>0.16325900918240355</v>
      </c>
    </row>
    <row r="661" spans="1:6" hidden="1" x14ac:dyDescent="0.2">
      <c r="A661" s="8">
        <v>44043</v>
      </c>
      <c r="B661" s="3">
        <v>432682237.45999998</v>
      </c>
      <c r="C661" s="22">
        <v>579743359.12</v>
      </c>
      <c r="E661" s="12">
        <f t="shared" si="81"/>
        <v>19</v>
      </c>
      <c r="F661" s="2">
        <f t="shared" ref="F661:F666" si="83">1-(((B661/C661)^(1/E661)))^12</f>
        <v>0.16871998922764775</v>
      </c>
    </row>
    <row r="662" spans="1:6" hidden="1" x14ac:dyDescent="0.2">
      <c r="A662" s="8">
        <v>44074</v>
      </c>
      <c r="B662" s="3">
        <v>413607858.39999998</v>
      </c>
      <c r="C662" s="22">
        <v>561346756.16999996</v>
      </c>
      <c r="E662" s="12">
        <f t="shared" si="81"/>
        <v>20</v>
      </c>
      <c r="F662" s="2">
        <f t="shared" si="83"/>
        <v>0.16744192279369374</v>
      </c>
    </row>
    <row r="663" spans="1:6" hidden="1" x14ac:dyDescent="0.2">
      <c r="A663" s="8">
        <v>44104</v>
      </c>
      <c r="B663" s="3">
        <v>388393121.19</v>
      </c>
      <c r="C663" s="22">
        <v>535039565.87</v>
      </c>
      <c r="E663" s="12">
        <f t="shared" si="81"/>
        <v>21</v>
      </c>
      <c r="F663" s="2">
        <f t="shared" si="83"/>
        <v>0.1672664264703847</v>
      </c>
    </row>
    <row r="664" spans="1:6" hidden="1" x14ac:dyDescent="0.2">
      <c r="A664" s="8">
        <v>44135</v>
      </c>
      <c r="B664" s="3">
        <v>362035580.91000003</v>
      </c>
      <c r="C664" s="22">
        <v>509926430.79000002</v>
      </c>
      <c r="E664" s="12">
        <f t="shared" si="81"/>
        <v>22</v>
      </c>
      <c r="F664" s="2">
        <f t="shared" si="83"/>
        <v>0.1704162862615638</v>
      </c>
    </row>
    <row r="665" spans="1:6" hidden="1" x14ac:dyDescent="0.2">
      <c r="A665" s="8">
        <v>44165</v>
      </c>
      <c r="B665" s="3">
        <v>340744774.49000001</v>
      </c>
      <c r="C665" s="22">
        <v>487814475.92000002</v>
      </c>
      <c r="E665" s="12">
        <f t="shared" si="81"/>
        <v>23</v>
      </c>
      <c r="F665" s="2">
        <f t="shared" si="83"/>
        <v>0.1707227528147347</v>
      </c>
    </row>
    <row r="666" spans="1:6" hidden="1" x14ac:dyDescent="0.2">
      <c r="A666" s="8">
        <v>44196</v>
      </c>
      <c r="B666" s="3">
        <v>316257188.42000002</v>
      </c>
      <c r="C666" s="22">
        <v>461707332.44999999</v>
      </c>
      <c r="E666" s="12">
        <f t="shared" si="81"/>
        <v>24</v>
      </c>
      <c r="F666" s="2">
        <f t="shared" si="83"/>
        <v>0.17236887115094124</v>
      </c>
    </row>
    <row r="667" spans="1:6" hidden="1" x14ac:dyDescent="0.2">
      <c r="A667" s="8">
        <v>44227</v>
      </c>
      <c r="B667" s="3">
        <v>304262518.33999997</v>
      </c>
      <c r="C667" s="3">
        <v>455944199.17000002</v>
      </c>
      <c r="E667" s="12">
        <f t="shared" si="81"/>
        <v>25</v>
      </c>
      <c r="F667" s="2">
        <f t="shared" ref="F667:F672" si="84">1-(((B667/C667)^(1/E667)))^12</f>
        <v>0.1764657889943182</v>
      </c>
    </row>
    <row r="668" spans="1:6" hidden="1" x14ac:dyDescent="0.2">
      <c r="A668" s="8">
        <v>44255</v>
      </c>
      <c r="B668" s="3">
        <v>295265657.00999999</v>
      </c>
      <c r="C668" s="3">
        <v>452637071.49231213</v>
      </c>
      <c r="E668" s="12">
        <f t="shared" si="81"/>
        <v>26</v>
      </c>
      <c r="F668" s="2">
        <f t="shared" si="84"/>
        <v>0.17895406832677596</v>
      </c>
    </row>
    <row r="669" spans="1:6" hidden="1" x14ac:dyDescent="0.2">
      <c r="A669" s="8">
        <v>44286</v>
      </c>
      <c r="B669" s="3">
        <v>283810545.95999998</v>
      </c>
      <c r="C669" s="3">
        <v>448740067.30318141</v>
      </c>
      <c r="E669" s="12">
        <f t="shared" si="81"/>
        <v>27</v>
      </c>
      <c r="F669" s="2">
        <f t="shared" si="84"/>
        <v>0.18422475075207134</v>
      </c>
    </row>
    <row r="670" spans="1:6" hidden="1" x14ac:dyDescent="0.2">
      <c r="A670" s="8">
        <v>44316</v>
      </c>
      <c r="B670" s="3">
        <v>276129251.29000002</v>
      </c>
      <c r="C670" s="3">
        <v>445834737.46821749</v>
      </c>
      <c r="E670" s="12">
        <f t="shared" si="81"/>
        <v>28</v>
      </c>
      <c r="F670" s="2">
        <f t="shared" si="84"/>
        <v>0.18561307831597018</v>
      </c>
    </row>
    <row r="671" spans="1:6" hidden="1" x14ac:dyDescent="0.2">
      <c r="A671" s="8">
        <v>44347</v>
      </c>
      <c r="B671" s="3">
        <v>270020554.36000001</v>
      </c>
      <c r="C671" s="3">
        <v>442756913.51999998</v>
      </c>
      <c r="E671" s="12">
        <f t="shared" si="81"/>
        <v>29</v>
      </c>
      <c r="F671" s="2">
        <f t="shared" si="84"/>
        <v>0.18505131222066662</v>
      </c>
    </row>
    <row r="672" spans="1:6" hidden="1" x14ac:dyDescent="0.2">
      <c r="A672" s="8">
        <v>44377</v>
      </c>
      <c r="B672" s="3">
        <v>263328684.74000001</v>
      </c>
      <c r="C672" s="3">
        <v>439758237.22000003</v>
      </c>
      <c r="E672" s="12">
        <f t="shared" si="81"/>
        <v>30</v>
      </c>
      <c r="F672" s="2">
        <f t="shared" si="84"/>
        <v>0.18545763966569195</v>
      </c>
    </row>
    <row r="673" spans="1:6" hidden="1" x14ac:dyDescent="0.2">
      <c r="A673" s="8">
        <v>44408</v>
      </c>
      <c r="B673" s="3">
        <v>254425200.22999999</v>
      </c>
      <c r="C673" s="3">
        <v>435157576.2655341</v>
      </c>
      <c r="E673" s="12">
        <f t="shared" si="81"/>
        <v>31</v>
      </c>
      <c r="F673" s="2">
        <f t="shared" ref="F673:F678" si="85">1-(((B673/C673)^(1/E673)))^12</f>
        <v>0.18759423406286746</v>
      </c>
    </row>
    <row r="674" spans="1:6" hidden="1" x14ac:dyDescent="0.2">
      <c r="A674" s="8">
        <v>44439</v>
      </c>
      <c r="B674" s="3">
        <v>236422775.69999999</v>
      </c>
      <c r="C674" s="3">
        <v>417035381.59583807</v>
      </c>
      <c r="E674" s="12">
        <f t="shared" si="81"/>
        <v>32</v>
      </c>
      <c r="F674" s="2">
        <f t="shared" si="85"/>
        <v>0.19170730559608973</v>
      </c>
    </row>
    <row r="675" spans="1:6" hidden="1" x14ac:dyDescent="0.2">
      <c r="A675" s="8">
        <v>44469</v>
      </c>
      <c r="B675" s="3">
        <v>218041701.97999999</v>
      </c>
      <c r="C675" s="3">
        <v>390022058.57234585</v>
      </c>
      <c r="E675" s="12">
        <f t="shared" si="81"/>
        <v>33</v>
      </c>
      <c r="F675" s="2">
        <f t="shared" si="85"/>
        <v>0.19059892040656157</v>
      </c>
    </row>
    <row r="676" spans="1:6" hidden="1" x14ac:dyDescent="0.2">
      <c r="A676" s="8">
        <v>44500</v>
      </c>
      <c r="B676" s="3">
        <v>201047701.03999999</v>
      </c>
      <c r="C676" s="3">
        <v>364552092.59020859</v>
      </c>
      <c r="E676" s="12">
        <f t="shared" si="81"/>
        <v>34</v>
      </c>
      <c r="F676" s="2">
        <f t="shared" si="85"/>
        <v>0.18945216024878886</v>
      </c>
    </row>
    <row r="677" spans="1:6" hidden="1" x14ac:dyDescent="0.2">
      <c r="A677" s="8">
        <v>44530</v>
      </c>
      <c r="B677" s="3">
        <v>183407390.09</v>
      </c>
      <c r="C677" s="3">
        <v>342129906.51784819</v>
      </c>
      <c r="E677" s="12">
        <f t="shared" si="81"/>
        <v>35</v>
      </c>
      <c r="F677" s="2">
        <f t="shared" si="85"/>
        <v>0.19246170096919357</v>
      </c>
    </row>
    <row r="678" spans="1:6" hidden="1" x14ac:dyDescent="0.2">
      <c r="A678" s="8">
        <v>44561</v>
      </c>
      <c r="B678" s="3">
        <v>168131626.5</v>
      </c>
      <c r="C678" s="3">
        <v>316267228.96804166</v>
      </c>
      <c r="E678" s="12">
        <f t="shared" si="81"/>
        <v>36</v>
      </c>
      <c r="F678" s="2">
        <f t="shared" si="85"/>
        <v>0.1899128554735342</v>
      </c>
    </row>
    <row r="679" spans="1:6" hidden="1" x14ac:dyDescent="0.2">
      <c r="A679" s="8">
        <v>44592</v>
      </c>
      <c r="B679" s="3">
        <v>160003080.69999999</v>
      </c>
      <c r="C679" s="3">
        <v>310447912.83667797</v>
      </c>
      <c r="E679" s="12">
        <f t="shared" si="81"/>
        <v>37</v>
      </c>
      <c r="F679" s="2">
        <f t="shared" ref="F679:F684" si="86">1-(((B679/C679)^(1/E679)))^12</f>
        <v>0.1934340751214676</v>
      </c>
    </row>
    <row r="680" spans="1:6" hidden="1" x14ac:dyDescent="0.2">
      <c r="A680" s="8">
        <v>44620</v>
      </c>
      <c r="B680" s="3">
        <v>155240939.84999999</v>
      </c>
      <c r="C680" s="3">
        <v>306881517.28250396</v>
      </c>
      <c r="E680" s="12">
        <f t="shared" si="81"/>
        <v>38</v>
      </c>
      <c r="F680" s="2">
        <f t="shared" si="86"/>
        <v>0.19362410674897879</v>
      </c>
    </row>
    <row r="681" spans="1:6" hidden="1" x14ac:dyDescent="0.2">
      <c r="A681" s="8">
        <v>44651</v>
      </c>
      <c r="B681" s="3">
        <v>149252992.19999999</v>
      </c>
      <c r="C681" s="3">
        <v>302702867.98574615</v>
      </c>
      <c r="E681" s="12">
        <f t="shared" si="81"/>
        <v>39</v>
      </c>
      <c r="F681" s="2">
        <f t="shared" si="86"/>
        <v>0.19553029184092008</v>
      </c>
    </row>
    <row r="682" spans="1:6" hidden="1" x14ac:dyDescent="0.2">
      <c r="A682" s="8">
        <v>44681</v>
      </c>
      <c r="B682" s="3">
        <v>144664441.71000001</v>
      </c>
      <c r="C682" s="3">
        <v>299965733.11165822</v>
      </c>
      <c r="E682" s="12">
        <f t="shared" si="81"/>
        <v>40</v>
      </c>
      <c r="F682" s="2">
        <f t="shared" si="86"/>
        <v>0.19649784671192594</v>
      </c>
    </row>
    <row r="683" spans="1:6" hidden="1" x14ac:dyDescent="0.2">
      <c r="A683" s="8">
        <v>44712</v>
      </c>
      <c r="B683" s="3">
        <v>141324063.03999999</v>
      </c>
      <c r="C683" s="3">
        <v>297099381.81918013</v>
      </c>
      <c r="E683" s="12">
        <f t="shared" si="81"/>
        <v>41</v>
      </c>
      <c r="F683" s="2">
        <f t="shared" si="86"/>
        <v>0.1954455812672159</v>
      </c>
    </row>
    <row r="684" spans="1:6" hidden="1" x14ac:dyDescent="0.2">
      <c r="A684" s="8">
        <v>44742</v>
      </c>
      <c r="B684" s="3">
        <v>136948426.63</v>
      </c>
      <c r="C684" s="3">
        <v>294098049.58373189</v>
      </c>
      <c r="E684" s="12">
        <f t="shared" si="81"/>
        <v>42</v>
      </c>
      <c r="F684" s="2">
        <f t="shared" si="86"/>
        <v>0.19617520062884808</v>
      </c>
    </row>
    <row r="685" spans="1:6" hidden="1" x14ac:dyDescent="0.2">
      <c r="A685" s="8">
        <v>44773</v>
      </c>
      <c r="B685" s="3">
        <v>132034547.95999999</v>
      </c>
      <c r="C685" s="3">
        <v>290348863.88283145</v>
      </c>
      <c r="E685" s="12">
        <f t="shared" si="81"/>
        <v>43</v>
      </c>
      <c r="F685" s="2">
        <f t="shared" ref="F685:F690" si="87">1-(((B685/C685)^(1/E685)))^12</f>
        <v>0.19741092748308753</v>
      </c>
    </row>
    <row r="686" spans="1:6" hidden="1" x14ac:dyDescent="0.2">
      <c r="A686" s="8">
        <v>44804</v>
      </c>
      <c r="B686" s="3">
        <v>119868052.88</v>
      </c>
      <c r="C686" s="3">
        <v>273599400.61344212</v>
      </c>
      <c r="E686" s="12">
        <f t="shared" si="81"/>
        <v>44</v>
      </c>
      <c r="F686" s="2">
        <f t="shared" si="87"/>
        <v>0.20154332289037058</v>
      </c>
    </row>
    <row r="687" spans="1:6" hidden="1" x14ac:dyDescent="0.2">
      <c r="A687" s="8">
        <v>44834</v>
      </c>
      <c r="B687" s="3">
        <v>108978382.23999999</v>
      </c>
      <c r="C687" s="3">
        <v>248134862.30722514</v>
      </c>
      <c r="E687" s="12">
        <f t="shared" si="81"/>
        <v>45</v>
      </c>
      <c r="F687" s="2">
        <f t="shared" si="87"/>
        <v>0.19701514863768899</v>
      </c>
    </row>
    <row r="688" spans="1:6" hidden="1" x14ac:dyDescent="0.2">
      <c r="A688" s="8">
        <v>44865</v>
      </c>
      <c r="B688" s="3">
        <v>98970431.590000004</v>
      </c>
      <c r="C688" s="3">
        <v>224351091.26145306</v>
      </c>
      <c r="E688" s="12">
        <f t="shared" si="81"/>
        <v>46</v>
      </c>
      <c r="F688" s="2">
        <f t="shared" si="87"/>
        <v>0.19224244442573635</v>
      </c>
    </row>
    <row r="689" spans="1:13" hidden="1" x14ac:dyDescent="0.2">
      <c r="A689" s="8">
        <f>EOMONTH(A688,1)</f>
        <v>44895</v>
      </c>
      <c r="B689" s="3">
        <v>87523428.870000005</v>
      </c>
      <c r="C689" s="3">
        <v>203438323.15756539</v>
      </c>
      <c r="E689" s="12">
        <f t="shared" si="81"/>
        <v>47</v>
      </c>
      <c r="F689" s="2">
        <f t="shared" si="87"/>
        <v>0.1937412519722409</v>
      </c>
    </row>
    <row r="690" spans="1:13" hidden="1" x14ac:dyDescent="0.2">
      <c r="A690" s="8">
        <f>EOMONTH(A689,1)</f>
        <v>44926</v>
      </c>
      <c r="B690" s="3">
        <v>78369844.489999995</v>
      </c>
      <c r="C690" s="3">
        <f>+'Scheduled cash flows'!C49</f>
        <v>179038510.18370363</v>
      </c>
      <c r="E690" s="12">
        <f t="shared" si="81"/>
        <v>48</v>
      </c>
      <c r="F690" s="2">
        <f t="shared" si="87"/>
        <v>0.1866066219842023</v>
      </c>
    </row>
    <row r="691" spans="1:13" hidden="1" x14ac:dyDescent="0.2">
      <c r="A691" s="8">
        <f>EOMONTH(A690,1)</f>
        <v>44957</v>
      </c>
      <c r="B691" s="3">
        <v>73569825.090000004</v>
      </c>
      <c r="C691" s="3">
        <f>+'Scheduled cash flows'!C50</f>
        <v>172910886.51650316</v>
      </c>
      <c r="E691" s="12">
        <f t="shared" si="81"/>
        <v>49</v>
      </c>
      <c r="F691" s="2">
        <f>1-(((B691/C691)^(1/E691)))^12</f>
        <v>0.18882822795232002</v>
      </c>
      <c r="M691" s="26" t="s">
        <v>142</v>
      </c>
    </row>
    <row r="692" spans="1:13" hidden="1" x14ac:dyDescent="0.2">
      <c r="A692" s="8"/>
    </row>
    <row r="693" spans="1:13" hidden="1" x14ac:dyDescent="0.2">
      <c r="A693" s="8"/>
    </row>
    <row r="694" spans="1:13" hidden="1" x14ac:dyDescent="0.2">
      <c r="A694" s="8"/>
    </row>
    <row r="695" spans="1:13" hidden="1" x14ac:dyDescent="0.2">
      <c r="A695" s="10" t="s">
        <v>22</v>
      </c>
      <c r="B695" s="4"/>
      <c r="C695" s="4"/>
      <c r="D695" s="5"/>
      <c r="F695" s="6"/>
    </row>
    <row r="696" spans="1:13" hidden="1" x14ac:dyDescent="0.2">
      <c r="A696" s="10" t="s">
        <v>8</v>
      </c>
      <c r="B696" s="4"/>
      <c r="C696" s="4"/>
      <c r="D696" s="5"/>
      <c r="F696" s="6"/>
    </row>
    <row r="697" spans="1:13" hidden="1" x14ac:dyDescent="0.2">
      <c r="A697" s="10"/>
      <c r="B697" s="4"/>
      <c r="C697" s="4"/>
      <c r="D697" s="5"/>
      <c r="F697" s="6"/>
    </row>
    <row r="698" spans="1:13" hidden="1" x14ac:dyDescent="0.2">
      <c r="A698" s="9" t="s">
        <v>6</v>
      </c>
      <c r="B698" s="3" t="s">
        <v>1</v>
      </c>
      <c r="C698" s="3" t="s">
        <v>2</v>
      </c>
      <c r="E698" s="11" t="s">
        <v>5</v>
      </c>
      <c r="F698" s="2" t="s">
        <v>3</v>
      </c>
    </row>
    <row r="699" spans="1:13" hidden="1" x14ac:dyDescent="0.2">
      <c r="A699" s="8"/>
      <c r="C699" s="3" t="s">
        <v>0</v>
      </c>
      <c r="F699" s="2" t="s">
        <v>4</v>
      </c>
    </row>
    <row r="700" spans="1:13" hidden="1" x14ac:dyDescent="0.2">
      <c r="A700" s="8">
        <v>43585</v>
      </c>
      <c r="B700" s="3">
        <v>751142403.87</v>
      </c>
      <c r="C700" s="3">
        <f>+B700</f>
        <v>751142403.87</v>
      </c>
      <c r="E700" s="12">
        <v>0</v>
      </c>
    </row>
    <row r="701" spans="1:13" hidden="1" x14ac:dyDescent="0.2">
      <c r="A701" s="8">
        <v>43616</v>
      </c>
      <c r="B701" s="3">
        <v>742080088.15999997</v>
      </c>
      <c r="C701" s="3">
        <v>750091116.49000001</v>
      </c>
      <c r="E701" s="12">
        <v>1</v>
      </c>
      <c r="F701" s="2">
        <f t="shared" ref="F701:F706" si="88">1-(((B701/C701)^(1/E701)))^12</f>
        <v>0.12089433603634381</v>
      </c>
    </row>
    <row r="702" spans="1:13" hidden="1" x14ac:dyDescent="0.2">
      <c r="A702" s="8">
        <v>43646</v>
      </c>
      <c r="B702" s="3">
        <v>733197276.54999995</v>
      </c>
      <c r="C702" s="3">
        <v>747033962.94000006</v>
      </c>
      <c r="E702" s="12">
        <f t="shared" ref="E702:E707" si="89">+E701+1</f>
        <v>2</v>
      </c>
      <c r="F702" s="2">
        <f t="shared" si="88"/>
        <v>0.10611226733380519</v>
      </c>
    </row>
    <row r="703" spans="1:13" hidden="1" x14ac:dyDescent="0.2">
      <c r="A703" s="8">
        <v>43677</v>
      </c>
      <c r="B703" s="3">
        <v>720036122.48000002</v>
      </c>
      <c r="C703" s="3">
        <v>743325480.13</v>
      </c>
      <c r="E703" s="12">
        <f t="shared" si="89"/>
        <v>3</v>
      </c>
      <c r="F703" s="2">
        <f t="shared" si="88"/>
        <v>0.11955737946476808</v>
      </c>
    </row>
    <row r="704" spans="1:13" hidden="1" x14ac:dyDescent="0.2">
      <c r="A704" s="8">
        <v>43708</v>
      </c>
      <c r="B704" s="3">
        <v>704565332.59000003</v>
      </c>
      <c r="C704" s="3">
        <v>738894609.96000004</v>
      </c>
      <c r="E704" s="12">
        <f t="shared" si="89"/>
        <v>4</v>
      </c>
      <c r="F704" s="2">
        <f t="shared" si="88"/>
        <v>0.13300555364553601</v>
      </c>
    </row>
    <row r="705" spans="1:6" hidden="1" x14ac:dyDescent="0.2">
      <c r="A705" s="8">
        <v>43738</v>
      </c>
      <c r="B705" s="3">
        <v>683525105.20000005</v>
      </c>
      <c r="C705" s="3">
        <v>724428873.32000005</v>
      </c>
      <c r="E705" s="12">
        <f t="shared" si="89"/>
        <v>5</v>
      </c>
      <c r="F705" s="2">
        <f t="shared" si="88"/>
        <v>0.13019695175840362</v>
      </c>
    </row>
    <row r="706" spans="1:6" hidden="1" x14ac:dyDescent="0.2">
      <c r="A706" s="8">
        <v>43769</v>
      </c>
      <c r="B706" s="3">
        <v>664813830.04999995</v>
      </c>
      <c r="C706" s="3">
        <v>711385248.08000004</v>
      </c>
      <c r="E706" s="12">
        <f t="shared" si="89"/>
        <v>6</v>
      </c>
      <c r="F706" s="2">
        <f t="shared" si="88"/>
        <v>0.12664586491029228</v>
      </c>
    </row>
    <row r="707" spans="1:6" hidden="1" x14ac:dyDescent="0.2">
      <c r="A707" s="8">
        <v>43799</v>
      </c>
      <c r="B707" s="3">
        <v>644649870.60000002</v>
      </c>
      <c r="C707" s="3">
        <v>696055203.79999995</v>
      </c>
      <c r="E707" s="12">
        <f t="shared" si="89"/>
        <v>7</v>
      </c>
      <c r="F707" s="2">
        <f t="shared" ref="F707:F712" si="90">1-(((B707/C707)^(1/E707)))^12</f>
        <v>0.12324072502039174</v>
      </c>
    </row>
    <row r="708" spans="1:6" hidden="1" x14ac:dyDescent="0.2">
      <c r="A708" s="8">
        <v>43830</v>
      </c>
      <c r="B708" s="3">
        <v>573747489.01999998</v>
      </c>
      <c r="C708" s="3">
        <v>667290135.65999997</v>
      </c>
      <c r="E708" s="12">
        <f t="shared" ref="E708:E747" si="91">+E707+1</f>
        <v>8</v>
      </c>
      <c r="F708" s="2">
        <f t="shared" si="90"/>
        <v>0.20272317648256355</v>
      </c>
    </row>
    <row r="709" spans="1:6" hidden="1" x14ac:dyDescent="0.2">
      <c r="A709" s="8">
        <v>43861</v>
      </c>
      <c r="B709" s="3">
        <v>506919665.25</v>
      </c>
      <c r="C709" s="3">
        <v>600362033.74000001</v>
      </c>
      <c r="E709" s="12">
        <f t="shared" si="91"/>
        <v>9</v>
      </c>
      <c r="F709" s="2">
        <f t="shared" si="90"/>
        <v>0.2019418096488278</v>
      </c>
    </row>
    <row r="710" spans="1:6" hidden="1" x14ac:dyDescent="0.2">
      <c r="A710" s="8">
        <v>43890</v>
      </c>
      <c r="B710" s="3">
        <v>470735105.32999998</v>
      </c>
      <c r="C710" s="3">
        <v>569980673.65999997</v>
      </c>
      <c r="E710" s="12">
        <f t="shared" si="91"/>
        <v>10</v>
      </c>
      <c r="F710" s="2">
        <f t="shared" si="90"/>
        <v>0.20512333377430925</v>
      </c>
    </row>
    <row r="711" spans="1:6" hidden="1" x14ac:dyDescent="0.2">
      <c r="A711" s="8">
        <v>43921</v>
      </c>
      <c r="B711" s="3">
        <v>426730794.58999997</v>
      </c>
      <c r="C711" s="3">
        <v>544743921.03999996</v>
      </c>
      <c r="E711" s="12">
        <f t="shared" si="91"/>
        <v>11</v>
      </c>
      <c r="F711" s="2">
        <f t="shared" si="90"/>
        <v>0.23383600915564651</v>
      </c>
    </row>
    <row r="712" spans="1:6" hidden="1" x14ac:dyDescent="0.2">
      <c r="A712" s="8">
        <v>43951</v>
      </c>
      <c r="B712" s="3">
        <v>408752593.61000001</v>
      </c>
      <c r="C712" s="3">
        <v>532718558.92000002</v>
      </c>
      <c r="E712" s="12">
        <f t="shared" si="91"/>
        <v>12</v>
      </c>
      <c r="F712" s="2">
        <f t="shared" si="90"/>
        <v>0.23270442381680956</v>
      </c>
    </row>
    <row r="713" spans="1:6" hidden="1" x14ac:dyDescent="0.2">
      <c r="A713" s="8">
        <v>43982</v>
      </c>
      <c r="B713" s="3">
        <v>399521179.91000003</v>
      </c>
      <c r="C713" s="3">
        <v>531409873.44999999</v>
      </c>
      <c r="E713" s="12">
        <f t="shared" si="91"/>
        <v>13</v>
      </c>
      <c r="F713" s="2">
        <f t="shared" ref="F713:F719" si="92">1-(((B713/C713)^(1/E713)))^12</f>
        <v>0.23150654360167711</v>
      </c>
    </row>
    <row r="714" spans="1:6" hidden="1" x14ac:dyDescent="0.2">
      <c r="A714" s="8">
        <v>44012</v>
      </c>
      <c r="B714" s="3">
        <v>389314726.43000001</v>
      </c>
      <c r="C714" s="3">
        <v>529968802.31</v>
      </c>
      <c r="E714" s="12">
        <f t="shared" si="91"/>
        <v>14</v>
      </c>
      <c r="F714" s="2">
        <f t="shared" si="92"/>
        <v>0.23230950036056386</v>
      </c>
    </row>
    <row r="715" spans="1:6" hidden="1" x14ac:dyDescent="0.2">
      <c r="A715" s="8">
        <v>44043</v>
      </c>
      <c r="B715" s="3">
        <v>377746139.67000002</v>
      </c>
      <c r="C715" s="3">
        <v>527415250.92000002</v>
      </c>
      <c r="E715" s="12">
        <f t="shared" si="91"/>
        <v>15</v>
      </c>
      <c r="F715" s="2">
        <f t="shared" si="92"/>
        <v>0.23433661200264089</v>
      </c>
    </row>
    <row r="716" spans="1:6" hidden="1" x14ac:dyDescent="0.2">
      <c r="A716" s="8">
        <v>44074</v>
      </c>
      <c r="B716" s="3">
        <v>368517761.37</v>
      </c>
      <c r="C716" s="3">
        <v>525297440.02999997</v>
      </c>
      <c r="E716" s="12">
        <f t="shared" si="91"/>
        <v>16</v>
      </c>
      <c r="F716" s="2">
        <f t="shared" si="92"/>
        <v>0.23345111728006585</v>
      </c>
    </row>
    <row r="717" spans="1:6" hidden="1" x14ac:dyDescent="0.2">
      <c r="A717" s="8">
        <v>44104</v>
      </c>
      <c r="B717" s="3">
        <v>357515397.45999998</v>
      </c>
      <c r="C717" s="3">
        <v>521579313.13999999</v>
      </c>
      <c r="E717" s="12">
        <f t="shared" si="91"/>
        <v>17</v>
      </c>
      <c r="F717" s="2">
        <f t="shared" si="92"/>
        <v>0.2340203736985822</v>
      </c>
    </row>
    <row r="718" spans="1:6" hidden="1" x14ac:dyDescent="0.2">
      <c r="A718" s="8">
        <v>44135</v>
      </c>
      <c r="B718" s="3">
        <v>350217972.41000003</v>
      </c>
      <c r="C718" s="3">
        <v>517641502.47000003</v>
      </c>
      <c r="E718" s="12">
        <f t="shared" si="91"/>
        <v>18</v>
      </c>
      <c r="F718" s="2">
        <f t="shared" si="92"/>
        <v>0.22932212095032822</v>
      </c>
    </row>
    <row r="719" spans="1:6" hidden="1" x14ac:dyDescent="0.2">
      <c r="A719" s="8">
        <v>44165</v>
      </c>
      <c r="B719" s="3">
        <v>342294951.13</v>
      </c>
      <c r="C719" s="3">
        <v>513008771.95999998</v>
      </c>
      <c r="E719" s="12">
        <f t="shared" si="91"/>
        <v>19</v>
      </c>
      <c r="F719" s="2">
        <f t="shared" si="92"/>
        <v>0.22550925407452216</v>
      </c>
    </row>
    <row r="720" spans="1:6" hidden="1" x14ac:dyDescent="0.2">
      <c r="A720" s="8">
        <v>44196</v>
      </c>
      <c r="B720" s="3">
        <v>316677429.91000003</v>
      </c>
      <c r="C720" s="3">
        <v>497859087.22000003</v>
      </c>
      <c r="E720" s="12">
        <f t="shared" si="91"/>
        <v>20</v>
      </c>
      <c r="F720" s="2">
        <f t="shared" ref="F720:F725" si="93">1-(((B720/C720)^(1/E720)))^12</f>
        <v>0.23773425474062226</v>
      </c>
    </row>
    <row r="721" spans="1:6" hidden="1" x14ac:dyDescent="0.2">
      <c r="A721" s="8">
        <v>44227</v>
      </c>
      <c r="B721" s="3">
        <v>280104749.44999999</v>
      </c>
      <c r="C721" s="3">
        <v>449399613.05000001</v>
      </c>
      <c r="E721" s="12">
        <f t="shared" si="91"/>
        <v>21</v>
      </c>
      <c r="F721" s="2">
        <f t="shared" si="93"/>
        <v>0.23672905501325237</v>
      </c>
    </row>
    <row r="722" spans="1:6" hidden="1" x14ac:dyDescent="0.2">
      <c r="A722" s="9">
        <v>44255</v>
      </c>
      <c r="B722" s="3">
        <v>259249636.72</v>
      </c>
      <c r="C722" s="3">
        <v>427247004.10779172</v>
      </c>
      <c r="E722" s="12">
        <f t="shared" si="91"/>
        <v>22</v>
      </c>
      <c r="F722" s="2">
        <f t="shared" si="93"/>
        <v>0.2385213917217045</v>
      </c>
    </row>
    <row r="723" spans="1:6" hidden="1" x14ac:dyDescent="0.2">
      <c r="A723" s="9">
        <v>44286</v>
      </c>
      <c r="B723" s="3">
        <v>235059989.94999999</v>
      </c>
      <c r="C723" s="3">
        <v>406710579.73542958</v>
      </c>
      <c r="E723" s="12">
        <f t="shared" si="91"/>
        <v>23</v>
      </c>
      <c r="F723" s="2">
        <f t="shared" si="93"/>
        <v>0.24877438507394278</v>
      </c>
    </row>
    <row r="724" spans="1:6" hidden="1" x14ac:dyDescent="0.2">
      <c r="A724" s="9">
        <v>44316</v>
      </c>
      <c r="B724" s="3">
        <v>224954075.65000001</v>
      </c>
      <c r="C724" s="3">
        <v>395083904.06553084</v>
      </c>
      <c r="E724" s="12">
        <f t="shared" si="91"/>
        <v>24</v>
      </c>
      <c r="F724" s="2">
        <f t="shared" si="93"/>
        <v>0.24542525666066051</v>
      </c>
    </row>
    <row r="725" spans="1:6" hidden="1" x14ac:dyDescent="0.2">
      <c r="A725" s="9">
        <v>44347</v>
      </c>
      <c r="B725" s="3">
        <v>220135354.44</v>
      </c>
      <c r="C725" s="3">
        <v>393661468.81</v>
      </c>
      <c r="E725" s="12">
        <f t="shared" si="91"/>
        <v>25</v>
      </c>
      <c r="F725" s="2">
        <f t="shared" si="93"/>
        <v>0.24345963164787277</v>
      </c>
    </row>
    <row r="726" spans="1:6" hidden="1" x14ac:dyDescent="0.2">
      <c r="A726" s="9">
        <v>44377</v>
      </c>
      <c r="B726" s="3">
        <v>214975112.75</v>
      </c>
      <c r="C726" s="3">
        <v>392102150.37171829</v>
      </c>
      <c r="E726" s="12">
        <f t="shared" si="91"/>
        <v>26</v>
      </c>
      <c r="F726" s="2">
        <f t="shared" ref="F726:F731" si="94">1-(((B726/C726)^(1/E726)))^12</f>
        <v>0.24223705057863454</v>
      </c>
    </row>
    <row r="727" spans="1:6" hidden="1" x14ac:dyDescent="0.2">
      <c r="A727" s="9">
        <v>44408</v>
      </c>
      <c r="B727" s="3">
        <v>210515284.68000001</v>
      </c>
      <c r="C727" s="3">
        <v>389508975.32475096</v>
      </c>
      <c r="E727" s="12">
        <f t="shared" si="91"/>
        <v>27</v>
      </c>
      <c r="F727" s="2">
        <f t="shared" si="94"/>
        <v>0.23927199160776425</v>
      </c>
    </row>
    <row r="728" spans="1:6" hidden="1" x14ac:dyDescent="0.2">
      <c r="A728" s="9">
        <v>44439</v>
      </c>
      <c r="B728" s="3">
        <v>205251830.96000001</v>
      </c>
      <c r="C728" s="3">
        <v>387133157.24542218</v>
      </c>
      <c r="E728" s="12">
        <f t="shared" si="91"/>
        <v>28</v>
      </c>
      <c r="F728" s="2">
        <f t="shared" si="94"/>
        <v>0.23810145446094366</v>
      </c>
    </row>
    <row r="729" spans="1:6" hidden="1" x14ac:dyDescent="0.2">
      <c r="A729" s="9">
        <v>44469</v>
      </c>
      <c r="B729" s="3">
        <v>200165410.59</v>
      </c>
      <c r="C729" s="3">
        <v>384341134.3924576</v>
      </c>
      <c r="E729" s="12">
        <f t="shared" si="91"/>
        <v>29</v>
      </c>
      <c r="F729" s="2">
        <f t="shared" si="94"/>
        <v>0.23658463694178378</v>
      </c>
    </row>
    <row r="730" spans="1:6" hidden="1" x14ac:dyDescent="0.2">
      <c r="A730" s="9">
        <v>44500</v>
      </c>
      <c r="B730" s="3">
        <v>194730652</v>
      </c>
      <c r="C730" s="3">
        <v>381489328.93094659</v>
      </c>
      <c r="E730" s="12">
        <f t="shared" si="91"/>
        <v>30</v>
      </c>
      <c r="F730" s="2">
        <f t="shared" si="94"/>
        <v>0.23584621348416446</v>
      </c>
    </row>
    <row r="731" spans="1:6" hidden="1" x14ac:dyDescent="0.2">
      <c r="A731" s="9">
        <v>44530</v>
      </c>
      <c r="B731" s="3">
        <v>190620664.99000001</v>
      </c>
      <c r="C731" s="3">
        <v>378577418.65712118</v>
      </c>
      <c r="E731" s="12">
        <f t="shared" si="91"/>
        <v>31</v>
      </c>
      <c r="F731" s="2">
        <f t="shared" si="94"/>
        <v>0.23325478558312374</v>
      </c>
    </row>
    <row r="732" spans="1:6" hidden="1" x14ac:dyDescent="0.2">
      <c r="A732" s="9">
        <v>44561</v>
      </c>
      <c r="B732" s="3">
        <v>172564267.43000001</v>
      </c>
      <c r="C732" s="3">
        <v>365730459.95084214</v>
      </c>
      <c r="E732" s="12">
        <f t="shared" si="91"/>
        <v>32</v>
      </c>
      <c r="F732" s="2">
        <f t="shared" ref="F732:F737" si="95">1-(((B732/C732)^(1/E732)))^12</f>
        <v>0.24547931129971345</v>
      </c>
    </row>
    <row r="733" spans="1:6" hidden="1" x14ac:dyDescent="0.2">
      <c r="A733" s="9">
        <v>44592</v>
      </c>
      <c r="B733" s="3">
        <v>153461927.91999999</v>
      </c>
      <c r="C733" s="3">
        <v>319707562.40221822</v>
      </c>
      <c r="E733" s="12">
        <f t="shared" si="91"/>
        <v>33</v>
      </c>
      <c r="F733" s="2">
        <f t="shared" si="95"/>
        <v>0.23424456574395636</v>
      </c>
    </row>
    <row r="734" spans="1:6" hidden="1" x14ac:dyDescent="0.2">
      <c r="A734" s="9">
        <v>44620</v>
      </c>
      <c r="B734" s="3">
        <v>140619720.75999999</v>
      </c>
      <c r="C734" s="3">
        <v>298322795.94976443</v>
      </c>
      <c r="E734" s="12">
        <f t="shared" si="91"/>
        <v>34</v>
      </c>
      <c r="F734" s="2">
        <f t="shared" si="95"/>
        <v>0.23314152747247563</v>
      </c>
    </row>
    <row r="735" spans="1:6" hidden="1" x14ac:dyDescent="0.2">
      <c r="A735" s="9">
        <v>44651</v>
      </c>
      <c r="B735" s="3">
        <v>127429809.45999999</v>
      </c>
      <c r="C735" s="3">
        <v>278229018.05246735</v>
      </c>
      <c r="E735" s="12">
        <f t="shared" si="91"/>
        <v>35</v>
      </c>
      <c r="F735" s="2">
        <f t="shared" si="95"/>
        <v>0.23488559111231699</v>
      </c>
    </row>
    <row r="736" spans="1:6" hidden="1" x14ac:dyDescent="0.2">
      <c r="A736" s="9">
        <v>44681</v>
      </c>
      <c r="B736" s="3">
        <v>122174939.42</v>
      </c>
      <c r="C736" s="3">
        <v>266576266.83927771</v>
      </c>
      <c r="E736" s="12">
        <f t="shared" si="91"/>
        <v>36</v>
      </c>
      <c r="F736" s="2">
        <f t="shared" si="95"/>
        <v>0.22900146968071222</v>
      </c>
    </row>
    <row r="737" spans="1:13" hidden="1" x14ac:dyDescent="0.2">
      <c r="A737" s="9">
        <v>44712</v>
      </c>
      <c r="B737" s="3">
        <v>119035123.43000001</v>
      </c>
      <c r="C737" s="3">
        <v>264791026.11141005</v>
      </c>
      <c r="E737" s="12">
        <f t="shared" si="91"/>
        <v>37</v>
      </c>
      <c r="F737" s="2">
        <f t="shared" si="95"/>
        <v>0.22841199167136317</v>
      </c>
    </row>
    <row r="738" spans="1:13" hidden="1" x14ac:dyDescent="0.2">
      <c r="A738" s="9">
        <v>44742</v>
      </c>
      <c r="B738" s="3">
        <v>115758997.17</v>
      </c>
      <c r="C738" s="3">
        <v>262974429.4992359</v>
      </c>
      <c r="E738" s="12">
        <f t="shared" si="91"/>
        <v>38</v>
      </c>
      <c r="F738" s="2">
        <f t="shared" ref="F738:F743" si="96">1-(((B738/C738)^(1/E738)))^12</f>
        <v>0.22826952077213158</v>
      </c>
    </row>
    <row r="739" spans="1:13" hidden="1" x14ac:dyDescent="0.2">
      <c r="A739" s="9">
        <v>44773</v>
      </c>
      <c r="B739" s="3">
        <v>113411769.31</v>
      </c>
      <c r="C739" s="3">
        <v>260125768.71043971</v>
      </c>
      <c r="E739" s="12">
        <f t="shared" si="91"/>
        <v>39</v>
      </c>
      <c r="F739" s="2">
        <f t="shared" si="96"/>
        <v>0.22541487324418141</v>
      </c>
    </row>
    <row r="740" spans="1:13" hidden="1" x14ac:dyDescent="0.2">
      <c r="A740" s="9">
        <v>44804</v>
      </c>
      <c r="B740" s="3">
        <v>110950247.23</v>
      </c>
      <c r="C740" s="3">
        <v>257612048.81530979</v>
      </c>
      <c r="E740" s="12">
        <f t="shared" si="91"/>
        <v>40</v>
      </c>
      <c r="F740" s="2">
        <f t="shared" si="96"/>
        <v>0.22330835964439999</v>
      </c>
    </row>
    <row r="741" spans="1:13" hidden="1" x14ac:dyDescent="0.2">
      <c r="A741" s="9">
        <v>44834</v>
      </c>
      <c r="B741" s="3">
        <v>108113206.08</v>
      </c>
      <c r="C741" s="3">
        <v>255810859.80746704</v>
      </c>
      <c r="E741" s="12">
        <f t="shared" si="91"/>
        <v>41</v>
      </c>
      <c r="F741" s="2">
        <f t="shared" si="96"/>
        <v>0.22281428326442099</v>
      </c>
    </row>
    <row r="742" spans="1:13" hidden="1" x14ac:dyDescent="0.2">
      <c r="A742" s="8">
        <v>44865</v>
      </c>
      <c r="B742" s="3">
        <v>106210387.59</v>
      </c>
      <c r="C742" s="3">
        <v>253878320.82466114</v>
      </c>
      <c r="E742" s="12">
        <f t="shared" si="91"/>
        <v>42</v>
      </c>
      <c r="F742" s="2">
        <f t="shared" si="96"/>
        <v>0.22040514423778657</v>
      </c>
    </row>
    <row r="743" spans="1:13" hidden="1" x14ac:dyDescent="0.2">
      <c r="A743" s="8">
        <f>EOMONTH(A742,1)</f>
        <v>44895</v>
      </c>
      <c r="B743" s="3">
        <v>103161320.66</v>
      </c>
      <c r="C743" s="3">
        <v>251829146.39287364</v>
      </c>
      <c r="E743" s="12">
        <f t="shared" si="91"/>
        <v>43</v>
      </c>
      <c r="F743" s="2">
        <f t="shared" si="96"/>
        <v>0.22046503443783927</v>
      </c>
    </row>
    <row r="744" spans="1:13" hidden="1" x14ac:dyDescent="0.2">
      <c r="A744" s="8">
        <f>EOMONTH(A743,1)</f>
        <v>44926</v>
      </c>
      <c r="B744" s="3">
        <v>94661043.140000001</v>
      </c>
      <c r="C744" s="3">
        <f>+'Scheduled cash flows'!D45</f>
        <v>240589962.66903144</v>
      </c>
      <c r="E744" s="12">
        <f t="shared" si="91"/>
        <v>44</v>
      </c>
      <c r="F744" s="2">
        <f>1-(((B744/C744)^(1/E744)))^12</f>
        <v>0.22461662370883362</v>
      </c>
    </row>
    <row r="745" spans="1:13" hidden="1" x14ac:dyDescent="0.2">
      <c r="A745" s="8">
        <f>EOMONTH(A744,1)</f>
        <v>44957</v>
      </c>
      <c r="B745" s="3">
        <v>79939196.299999997</v>
      </c>
      <c r="C745" s="3">
        <f>+'Scheduled cash flows'!D46</f>
        <v>199340054.44148993</v>
      </c>
      <c r="E745" s="12">
        <f t="shared" si="91"/>
        <v>45</v>
      </c>
      <c r="F745" s="2">
        <f>1-(((B745/C745)^(1/E745)))^12</f>
        <v>0.21625029925124528</v>
      </c>
    </row>
    <row r="746" spans="1:13" hidden="1" x14ac:dyDescent="0.2">
      <c r="A746" s="8">
        <f>EOMONTH(A745,1)</f>
        <v>44985</v>
      </c>
      <c r="B746" s="3">
        <v>70904696.870000005</v>
      </c>
      <c r="C746" s="3">
        <f>+'Scheduled cash flows'!D47</f>
        <v>179720976.97693536</v>
      </c>
      <c r="E746" s="12">
        <f t="shared" si="91"/>
        <v>46</v>
      </c>
      <c r="F746" s="2">
        <f>1-(((B746/C746)^(1/E746)))^12</f>
        <v>0.21543562738314737</v>
      </c>
    </row>
    <row r="747" spans="1:13" hidden="1" x14ac:dyDescent="0.2">
      <c r="A747" s="8">
        <f>EOMONTH(A746,1)</f>
        <v>45016</v>
      </c>
      <c r="B747" s="3">
        <v>62385561</v>
      </c>
      <c r="C747" s="3">
        <f>+'Scheduled cash flows'!D48</f>
        <v>160712174.10071555</v>
      </c>
      <c r="E747" s="12">
        <f t="shared" si="91"/>
        <v>47</v>
      </c>
      <c r="F747" s="2">
        <f>1-(((B747/C747)^(1/E747)))^12</f>
        <v>0.21463264580924535</v>
      </c>
      <c r="M747" s="27" t="s">
        <v>143</v>
      </c>
    </row>
    <row r="748" spans="1:13" hidden="1" x14ac:dyDescent="0.2">
      <c r="A748" s="8"/>
    </row>
    <row r="749" spans="1:13" hidden="1" x14ac:dyDescent="0.2">
      <c r="A749" s="8"/>
    </row>
    <row r="750" spans="1:13" hidden="1" x14ac:dyDescent="0.2">
      <c r="A750" s="10" t="s">
        <v>23</v>
      </c>
      <c r="B750" s="4"/>
      <c r="C750" s="4"/>
      <c r="D750" s="5"/>
      <c r="F750" s="6"/>
    </row>
    <row r="751" spans="1:13" hidden="1" x14ac:dyDescent="0.2">
      <c r="A751" s="10" t="s">
        <v>8</v>
      </c>
      <c r="B751" s="4"/>
      <c r="C751" s="4"/>
      <c r="D751" s="5"/>
      <c r="F751" s="6"/>
    </row>
    <row r="752" spans="1:13" hidden="1" x14ac:dyDescent="0.2">
      <c r="A752" s="10"/>
      <c r="B752" s="4"/>
      <c r="C752" s="4"/>
      <c r="D752" s="5"/>
      <c r="F752" s="6"/>
    </row>
    <row r="753" spans="1:6" hidden="1" x14ac:dyDescent="0.2">
      <c r="A753" s="9" t="s">
        <v>6</v>
      </c>
      <c r="B753" s="3" t="s">
        <v>1</v>
      </c>
      <c r="C753" s="3" t="s">
        <v>2</v>
      </c>
      <c r="E753" s="11" t="s">
        <v>5</v>
      </c>
      <c r="F753" s="2" t="s">
        <v>3</v>
      </c>
    </row>
    <row r="754" spans="1:6" hidden="1" x14ac:dyDescent="0.2">
      <c r="A754" s="8"/>
      <c r="C754" s="3" t="s">
        <v>0</v>
      </c>
      <c r="F754" s="2" t="s">
        <v>4</v>
      </c>
    </row>
    <row r="755" spans="1:6" hidden="1" x14ac:dyDescent="0.2">
      <c r="A755" s="8">
        <v>43738</v>
      </c>
      <c r="B755" s="3">
        <v>952231823</v>
      </c>
      <c r="C755" s="3">
        <f>+B755</f>
        <v>952231823</v>
      </c>
      <c r="E755" s="12">
        <v>0</v>
      </c>
    </row>
    <row r="756" spans="1:6" hidden="1" x14ac:dyDescent="0.2">
      <c r="A756" s="8">
        <v>43769</v>
      </c>
      <c r="B756" s="3">
        <v>937760254.85000002</v>
      </c>
      <c r="C756" s="3">
        <v>948862027.15999997</v>
      </c>
      <c r="E756" s="12">
        <v>1</v>
      </c>
      <c r="F756" s="2">
        <f t="shared" ref="F756:F761" si="97">1-(((B756/C756)^(1/E756)))^12</f>
        <v>0.13170947254328091</v>
      </c>
    </row>
    <row r="757" spans="1:6" hidden="1" x14ac:dyDescent="0.2">
      <c r="A757" s="8">
        <v>43799</v>
      </c>
      <c r="B757" s="3">
        <v>925467092.35000002</v>
      </c>
      <c r="C757" s="3">
        <v>943167873.75999999</v>
      </c>
      <c r="E757" s="12">
        <f t="shared" ref="E757:E762" si="98">+E756+1</f>
        <v>2</v>
      </c>
      <c r="F757" s="2">
        <f t="shared" si="97"/>
        <v>0.10745136863095883</v>
      </c>
    </row>
    <row r="758" spans="1:6" hidden="1" x14ac:dyDescent="0.2">
      <c r="A758" s="8">
        <v>43830</v>
      </c>
      <c r="B758" s="3">
        <v>902395866.69000006</v>
      </c>
      <c r="C758" s="3">
        <v>933070623.36000001</v>
      </c>
      <c r="E758" s="12">
        <f t="shared" si="98"/>
        <v>3</v>
      </c>
      <c r="F758" s="2">
        <f t="shared" si="97"/>
        <v>0.12515659126462964</v>
      </c>
    </row>
    <row r="759" spans="1:6" hidden="1" x14ac:dyDescent="0.2">
      <c r="A759" s="8">
        <v>43861</v>
      </c>
      <c r="B759" s="3">
        <v>883168200.40999997</v>
      </c>
      <c r="C759" s="3">
        <v>923886243.71000004</v>
      </c>
      <c r="E759" s="12">
        <f t="shared" si="98"/>
        <v>4</v>
      </c>
      <c r="F759" s="2">
        <f t="shared" si="97"/>
        <v>0.12647614828855303</v>
      </c>
    </row>
    <row r="760" spans="1:6" hidden="1" x14ac:dyDescent="0.2">
      <c r="A760" s="8">
        <v>43890</v>
      </c>
      <c r="B760" s="3">
        <v>867051826.79999995</v>
      </c>
      <c r="C760" s="3">
        <v>917880238.14999998</v>
      </c>
      <c r="E760" s="12">
        <f t="shared" si="98"/>
        <v>5</v>
      </c>
      <c r="F760" s="2">
        <f t="shared" si="97"/>
        <v>0.12778873584687567</v>
      </c>
    </row>
    <row r="761" spans="1:6" hidden="1" x14ac:dyDescent="0.2">
      <c r="A761" s="8">
        <v>43921</v>
      </c>
      <c r="B761" s="3">
        <v>832909674.84000003</v>
      </c>
      <c r="C761" s="3">
        <v>906502438.16999996</v>
      </c>
      <c r="E761" s="12">
        <f t="shared" si="98"/>
        <v>6</v>
      </c>
      <c r="F761" s="2">
        <f t="shared" si="97"/>
        <v>0.15577567707393281</v>
      </c>
    </row>
    <row r="762" spans="1:6" hidden="1" x14ac:dyDescent="0.2">
      <c r="A762" s="8">
        <v>43951</v>
      </c>
      <c r="B762" s="3">
        <v>786694133.63999999</v>
      </c>
      <c r="C762" s="3">
        <v>877808074.01999998</v>
      </c>
      <c r="E762" s="12">
        <f t="shared" si="98"/>
        <v>7</v>
      </c>
      <c r="F762" s="2">
        <f t="shared" ref="F762:F767" si="99">1-(((B762/C762)^(1/E762)))^12</f>
        <v>0.17127418112165227</v>
      </c>
    </row>
    <row r="763" spans="1:6" hidden="1" x14ac:dyDescent="0.2">
      <c r="A763" s="8">
        <v>43982</v>
      </c>
      <c r="B763" s="3">
        <v>751973259.39999998</v>
      </c>
      <c r="C763" s="3">
        <v>847431600.70000005</v>
      </c>
      <c r="E763" s="12">
        <f t="shared" ref="E763:E804" si="100">+E762+1</f>
        <v>8</v>
      </c>
      <c r="F763" s="2">
        <f t="shared" si="99"/>
        <v>0.16411484294267709</v>
      </c>
    </row>
    <row r="764" spans="1:6" hidden="1" x14ac:dyDescent="0.2">
      <c r="A764" s="8">
        <v>44012</v>
      </c>
      <c r="B764" s="3">
        <v>706950339.49000001</v>
      </c>
      <c r="C764" s="3">
        <v>816707174.69000006</v>
      </c>
      <c r="E764" s="12">
        <f t="shared" si="100"/>
        <v>9</v>
      </c>
      <c r="F764" s="2">
        <f t="shared" si="99"/>
        <v>0.17504539966744714</v>
      </c>
    </row>
    <row r="765" spans="1:6" hidden="1" x14ac:dyDescent="0.2">
      <c r="A765" s="8">
        <v>44043</v>
      </c>
      <c r="B765" s="3">
        <v>668440309.38</v>
      </c>
      <c r="C765" s="3">
        <v>786737231.52999997</v>
      </c>
      <c r="E765" s="12">
        <f t="shared" si="100"/>
        <v>10</v>
      </c>
      <c r="F765" s="2">
        <f t="shared" si="99"/>
        <v>0.17760679367143895</v>
      </c>
    </row>
    <row r="766" spans="1:6" hidden="1" x14ac:dyDescent="0.2">
      <c r="A766" s="8">
        <v>44074</v>
      </c>
      <c r="B766" s="3">
        <v>634269900.16999996</v>
      </c>
      <c r="C766" s="3">
        <v>763654733.94000006</v>
      </c>
      <c r="E766" s="12">
        <f t="shared" si="100"/>
        <v>11</v>
      </c>
      <c r="F766" s="2">
        <f t="shared" si="99"/>
        <v>0.18332794518269901</v>
      </c>
    </row>
    <row r="767" spans="1:6" hidden="1" x14ac:dyDescent="0.2">
      <c r="A767" s="8">
        <v>44104</v>
      </c>
      <c r="B767" s="3">
        <v>602857440.86000001</v>
      </c>
      <c r="C767" s="3">
        <v>742533093.33000004</v>
      </c>
      <c r="E767" s="12">
        <f t="shared" si="100"/>
        <v>12</v>
      </c>
      <c r="F767" s="2">
        <f t="shared" si="99"/>
        <v>0.18810697290757006</v>
      </c>
    </row>
    <row r="768" spans="1:6" hidden="1" x14ac:dyDescent="0.2">
      <c r="A768" s="8">
        <v>44135</v>
      </c>
      <c r="B768" s="3">
        <v>585557768.16999996</v>
      </c>
      <c r="C768" s="3">
        <v>737321920.91999996</v>
      </c>
      <c r="E768" s="12">
        <f t="shared" si="100"/>
        <v>13</v>
      </c>
      <c r="F768" s="2">
        <f t="shared" ref="F768:F773" si="101">1-(((B768/C768)^(1/E768)))^12</f>
        <v>0.19162731236997688</v>
      </c>
    </row>
    <row r="769" spans="1:6" hidden="1" x14ac:dyDescent="0.2">
      <c r="A769" s="8">
        <v>44165</v>
      </c>
      <c r="B769" s="3">
        <v>570759471.76999998</v>
      </c>
      <c r="C769" s="3">
        <v>730958316.23000002</v>
      </c>
      <c r="E769" s="12">
        <f t="shared" si="100"/>
        <v>14</v>
      </c>
      <c r="F769" s="2">
        <f t="shared" si="101"/>
        <v>0.19107359186466188</v>
      </c>
    </row>
    <row r="770" spans="1:6" hidden="1" x14ac:dyDescent="0.2">
      <c r="A770" s="8">
        <v>44196</v>
      </c>
      <c r="B770" s="3">
        <v>551778264.16999996</v>
      </c>
      <c r="C770" s="3">
        <v>720890282.94000006</v>
      </c>
      <c r="E770" s="12">
        <f t="shared" si="100"/>
        <v>15</v>
      </c>
      <c r="F770" s="2">
        <f t="shared" si="101"/>
        <v>0.19254870832851789</v>
      </c>
    </row>
    <row r="771" spans="1:6" hidden="1" x14ac:dyDescent="0.2">
      <c r="A771" s="8">
        <v>44227</v>
      </c>
      <c r="B771" s="3">
        <v>535085330.22000003</v>
      </c>
      <c r="C771" s="3">
        <v>713604687.22000003</v>
      </c>
      <c r="E771" s="12">
        <f t="shared" si="100"/>
        <v>16</v>
      </c>
      <c r="F771" s="2">
        <f t="shared" si="101"/>
        <v>0.19420603024729999</v>
      </c>
    </row>
    <row r="772" spans="1:6" hidden="1" x14ac:dyDescent="0.2">
      <c r="A772" s="8">
        <v>44255</v>
      </c>
      <c r="B772" s="3">
        <v>521551539.74000001</v>
      </c>
      <c r="C772" s="3">
        <v>708206622.68430519</v>
      </c>
      <c r="E772" s="12">
        <f t="shared" si="100"/>
        <v>17</v>
      </c>
      <c r="F772" s="2">
        <f t="shared" si="101"/>
        <v>0.19422362830229567</v>
      </c>
    </row>
    <row r="773" spans="1:6" hidden="1" x14ac:dyDescent="0.2">
      <c r="A773" s="8">
        <v>44286</v>
      </c>
      <c r="B773" s="3">
        <v>497849313.06999999</v>
      </c>
      <c r="C773" s="3">
        <v>699755288.64205599</v>
      </c>
      <c r="E773" s="12">
        <f t="shared" si="100"/>
        <v>18</v>
      </c>
      <c r="F773" s="2">
        <f t="shared" si="101"/>
        <v>0.20304374822339311</v>
      </c>
    </row>
    <row r="774" spans="1:6" hidden="1" x14ac:dyDescent="0.2">
      <c r="A774" s="8">
        <v>44316</v>
      </c>
      <c r="B774" s="3">
        <v>472334395.5</v>
      </c>
      <c r="C774" s="3">
        <v>678928187.07310581</v>
      </c>
      <c r="E774" s="12">
        <f t="shared" si="100"/>
        <v>19</v>
      </c>
      <c r="F774" s="2">
        <f t="shared" ref="F774:F779" si="102">1-(((B774/C774)^(1/E774)))^12</f>
        <v>0.20479443624494686</v>
      </c>
    </row>
    <row r="775" spans="1:6" hidden="1" x14ac:dyDescent="0.2">
      <c r="A775" s="8">
        <v>44347</v>
      </c>
      <c r="B775" s="3">
        <v>450490520.25999999</v>
      </c>
      <c r="C775" s="3">
        <v>655191512.94000006</v>
      </c>
      <c r="E775" s="12">
        <f t="shared" si="100"/>
        <v>20</v>
      </c>
      <c r="F775" s="2">
        <f t="shared" si="102"/>
        <v>0.20128758324130869</v>
      </c>
    </row>
    <row r="776" spans="1:6" hidden="1" x14ac:dyDescent="0.2">
      <c r="A776" s="8">
        <v>44377</v>
      </c>
      <c r="B776" s="3">
        <v>426094603.11000001</v>
      </c>
      <c r="C776" s="3">
        <v>631582721.45817614</v>
      </c>
      <c r="E776" s="12">
        <f t="shared" si="100"/>
        <v>21</v>
      </c>
      <c r="F776" s="2">
        <f t="shared" si="102"/>
        <v>0.20140051702132333</v>
      </c>
    </row>
    <row r="777" spans="1:6" hidden="1" x14ac:dyDescent="0.2">
      <c r="A777" s="8">
        <v>44408</v>
      </c>
      <c r="B777" s="3">
        <v>403207205.18000001</v>
      </c>
      <c r="C777" s="3">
        <v>607021063.44510269</v>
      </c>
      <c r="E777" s="12">
        <f t="shared" si="100"/>
        <v>22</v>
      </c>
      <c r="F777" s="2">
        <f t="shared" si="102"/>
        <v>0.20000715372445454</v>
      </c>
    </row>
    <row r="778" spans="1:6" hidden="1" x14ac:dyDescent="0.2">
      <c r="A778" s="8">
        <v>44439</v>
      </c>
      <c r="B778" s="3">
        <v>378836563.00999999</v>
      </c>
      <c r="C778" s="3">
        <v>583686817.06646669</v>
      </c>
      <c r="E778" s="12">
        <f t="shared" si="100"/>
        <v>23</v>
      </c>
      <c r="F778" s="2">
        <f t="shared" si="102"/>
        <v>0.20190432335827757</v>
      </c>
    </row>
    <row r="779" spans="1:6" hidden="1" x14ac:dyDescent="0.2">
      <c r="A779" s="8">
        <v>44469</v>
      </c>
      <c r="B779" s="3">
        <v>361403834.13</v>
      </c>
      <c r="C779" s="3">
        <v>562196330.63753247</v>
      </c>
      <c r="E779" s="12">
        <f t="shared" si="100"/>
        <v>24</v>
      </c>
      <c r="F779" s="2">
        <f t="shared" si="102"/>
        <v>0.19822525105312172</v>
      </c>
    </row>
    <row r="780" spans="1:6" hidden="1" x14ac:dyDescent="0.2">
      <c r="A780" s="8">
        <v>44500</v>
      </c>
      <c r="B780" s="3">
        <v>350579891.98000002</v>
      </c>
      <c r="C780" s="3">
        <v>556373534.36806071</v>
      </c>
      <c r="E780" s="12">
        <f t="shared" si="100"/>
        <v>25</v>
      </c>
      <c r="F780" s="2">
        <f t="shared" ref="F780:F785" si="103">1-(((B780/C780)^(1/E780)))^12</f>
        <v>0.19883520155390821</v>
      </c>
    </row>
    <row r="781" spans="1:6" hidden="1" x14ac:dyDescent="0.2">
      <c r="A781" s="8">
        <v>44530</v>
      </c>
      <c r="B781" s="3">
        <v>339956465.87</v>
      </c>
      <c r="C781" s="3">
        <v>549560971.13630915</v>
      </c>
      <c r="E781" s="12">
        <f t="shared" si="100"/>
        <v>26</v>
      </c>
      <c r="F781" s="2">
        <f t="shared" si="103"/>
        <v>0.19882663430650993</v>
      </c>
    </row>
    <row r="782" spans="1:6" hidden="1" x14ac:dyDescent="0.2">
      <c r="A782" s="8">
        <v>44561</v>
      </c>
      <c r="B782" s="3">
        <v>325188281.29000002</v>
      </c>
      <c r="C782" s="3">
        <v>539039051.18920648</v>
      </c>
      <c r="E782" s="12">
        <f t="shared" si="100"/>
        <v>27</v>
      </c>
      <c r="F782" s="2">
        <f t="shared" si="103"/>
        <v>0.20117626768949648</v>
      </c>
    </row>
    <row r="783" spans="1:6" hidden="1" x14ac:dyDescent="0.2">
      <c r="A783" s="8">
        <v>44592</v>
      </c>
      <c r="B783" s="3">
        <v>313939195.25999999</v>
      </c>
      <c r="C783" s="3">
        <v>531406021.01235509</v>
      </c>
      <c r="E783" s="12">
        <f t="shared" si="100"/>
        <v>28</v>
      </c>
      <c r="F783" s="2">
        <f t="shared" si="103"/>
        <v>0.20193779416055335</v>
      </c>
    </row>
    <row r="784" spans="1:6" hidden="1" x14ac:dyDescent="0.2">
      <c r="A784" s="8">
        <v>44620</v>
      </c>
      <c r="B784" s="3">
        <v>304582740.74000001</v>
      </c>
      <c r="C784" s="3">
        <v>525556303.77216381</v>
      </c>
      <c r="E784" s="12">
        <f t="shared" si="100"/>
        <v>29</v>
      </c>
      <c r="F784" s="2">
        <f t="shared" si="103"/>
        <v>0.20206661226953559</v>
      </c>
    </row>
    <row r="785" spans="1:6" hidden="1" x14ac:dyDescent="0.2">
      <c r="A785" s="8">
        <v>44651</v>
      </c>
      <c r="B785" s="3">
        <v>292001352.08999997</v>
      </c>
      <c r="C785" s="3">
        <v>516807848.58508164</v>
      </c>
      <c r="E785" s="12">
        <f t="shared" si="100"/>
        <v>30</v>
      </c>
      <c r="F785" s="2">
        <f t="shared" si="103"/>
        <v>0.20416633824290731</v>
      </c>
    </row>
    <row r="786" spans="1:6" hidden="1" x14ac:dyDescent="0.2">
      <c r="A786" s="8">
        <v>44681</v>
      </c>
      <c r="B786" s="3">
        <v>276456780.60000002</v>
      </c>
      <c r="C786" s="3">
        <v>496745839.22586089</v>
      </c>
      <c r="E786" s="12">
        <f t="shared" si="100"/>
        <v>31</v>
      </c>
      <c r="F786" s="2">
        <f t="shared" ref="F786:F791" si="104">1-(((B786/C786)^(1/E786)))^12</f>
        <v>0.20295807824770751</v>
      </c>
    </row>
    <row r="787" spans="1:6" hidden="1" x14ac:dyDescent="0.2">
      <c r="A787" s="8">
        <v>44712</v>
      </c>
      <c r="B787" s="3">
        <v>260753604.63999999</v>
      </c>
      <c r="C787" s="3">
        <v>473435804.31218368</v>
      </c>
      <c r="E787" s="12">
        <f t="shared" si="100"/>
        <v>32</v>
      </c>
      <c r="F787" s="2">
        <f t="shared" si="104"/>
        <v>0.20041717271188086</v>
      </c>
    </row>
    <row r="788" spans="1:6" hidden="1" x14ac:dyDescent="0.2">
      <c r="A788" s="8">
        <v>44742</v>
      </c>
      <c r="B788" s="3">
        <v>242304478.19</v>
      </c>
      <c r="C788" s="3">
        <v>450557115.74266666</v>
      </c>
      <c r="E788" s="12">
        <f t="shared" si="100"/>
        <v>33</v>
      </c>
      <c r="F788" s="2">
        <f t="shared" si="104"/>
        <v>0.20193075036942154</v>
      </c>
    </row>
    <row r="789" spans="1:6" hidden="1" x14ac:dyDescent="0.2">
      <c r="A789" s="8">
        <v>44773</v>
      </c>
      <c r="B789" s="3">
        <v>225824051.94</v>
      </c>
      <c r="C789" s="3">
        <v>426123469.25244427</v>
      </c>
      <c r="E789" s="12">
        <f t="shared" si="100"/>
        <v>34</v>
      </c>
      <c r="F789" s="2">
        <f t="shared" si="104"/>
        <v>0.20077127352192659</v>
      </c>
    </row>
    <row r="790" spans="1:6" hidden="1" x14ac:dyDescent="0.2">
      <c r="A790" s="8">
        <v>44804</v>
      </c>
      <c r="B790" s="3">
        <v>208625986.63999999</v>
      </c>
      <c r="C790" s="3">
        <v>402215576.55139339</v>
      </c>
      <c r="E790" s="12">
        <f t="shared" si="100"/>
        <v>35</v>
      </c>
      <c r="F790" s="2">
        <f t="shared" si="104"/>
        <v>0.20153719163085826</v>
      </c>
    </row>
    <row r="791" spans="1:6" hidden="1" x14ac:dyDescent="0.2">
      <c r="A791" s="8">
        <v>44834</v>
      </c>
      <c r="B791" s="3">
        <v>196758511.94</v>
      </c>
      <c r="C791" s="3">
        <v>380712694.78001267</v>
      </c>
      <c r="E791" s="12">
        <f t="shared" si="100"/>
        <v>36</v>
      </c>
      <c r="F791" s="2">
        <f t="shared" si="104"/>
        <v>0.19749935471133184</v>
      </c>
    </row>
    <row r="792" spans="1:6" hidden="1" x14ac:dyDescent="0.2">
      <c r="A792" s="8">
        <v>44865</v>
      </c>
      <c r="B792" s="3">
        <v>190803938.50999999</v>
      </c>
      <c r="C792" s="3">
        <v>374677556.72021759</v>
      </c>
      <c r="E792" s="12">
        <f t="shared" si="100"/>
        <v>37</v>
      </c>
      <c r="F792" s="2">
        <f t="shared" ref="F792:F797" si="105">1-(((B792/C792)^(1/E792)))^12</f>
        <v>0.19656608855973068</v>
      </c>
    </row>
    <row r="793" spans="1:6" hidden="1" x14ac:dyDescent="0.2">
      <c r="A793" s="8">
        <f t="shared" ref="A793:A798" si="106">EOMONTH(A792,1)</f>
        <v>44895</v>
      </c>
      <c r="B793" s="3">
        <v>184269784.81999999</v>
      </c>
      <c r="C793" s="3">
        <v>367630090.24463868</v>
      </c>
      <c r="E793" s="12">
        <f t="shared" si="100"/>
        <v>38</v>
      </c>
      <c r="F793" s="2">
        <f t="shared" si="105"/>
        <v>0.19596165414921796</v>
      </c>
    </row>
    <row r="794" spans="1:6" hidden="1" x14ac:dyDescent="0.2">
      <c r="A794" s="8">
        <f t="shared" si="106"/>
        <v>44926</v>
      </c>
      <c r="B794" s="3">
        <v>176600850.52000001</v>
      </c>
      <c r="C794" s="3">
        <f>+'Scheduled cash flows'!E40</f>
        <v>357242870.3033008</v>
      </c>
      <c r="E794" s="12">
        <f t="shared" si="100"/>
        <v>39</v>
      </c>
      <c r="F794" s="2">
        <f t="shared" si="105"/>
        <v>0.194890140997107</v>
      </c>
    </row>
    <row r="795" spans="1:6" hidden="1" x14ac:dyDescent="0.2">
      <c r="A795" s="8">
        <f t="shared" si="106"/>
        <v>44957</v>
      </c>
      <c r="B795" s="3">
        <v>170036210.56999999</v>
      </c>
      <c r="C795" s="3">
        <f>+'Scheduled cash flows'!E41</f>
        <v>349529746.96724147</v>
      </c>
      <c r="E795" s="12">
        <f t="shared" si="100"/>
        <v>40</v>
      </c>
      <c r="F795" s="2">
        <f t="shared" si="105"/>
        <v>0.1944042200431032</v>
      </c>
    </row>
    <row r="796" spans="1:6" hidden="1" x14ac:dyDescent="0.2">
      <c r="A796" s="8">
        <f t="shared" si="106"/>
        <v>44985</v>
      </c>
      <c r="B796" s="3">
        <v>164032821.97999999</v>
      </c>
      <c r="C796" s="3">
        <f>+'Scheduled cash flows'!E42</f>
        <v>343432795.71533585</v>
      </c>
      <c r="E796" s="12">
        <f t="shared" si="100"/>
        <v>41</v>
      </c>
      <c r="F796" s="2">
        <f t="shared" si="105"/>
        <v>0.19448278430572563</v>
      </c>
    </row>
    <row r="797" spans="1:6" hidden="1" x14ac:dyDescent="0.2">
      <c r="A797" s="8">
        <f t="shared" si="106"/>
        <v>45016</v>
      </c>
      <c r="B797" s="3">
        <v>157261666.09999999</v>
      </c>
      <c r="C797" s="3">
        <f>+'Scheduled cash flows'!E43</f>
        <v>335227882.18498385</v>
      </c>
      <c r="E797" s="12">
        <f t="shared" si="100"/>
        <v>42</v>
      </c>
      <c r="F797" s="2">
        <f t="shared" si="105"/>
        <v>0.19447173739736057</v>
      </c>
    </row>
    <row r="798" spans="1:6" hidden="1" x14ac:dyDescent="0.2">
      <c r="A798" s="8">
        <f t="shared" si="106"/>
        <v>45046</v>
      </c>
      <c r="B798" s="3">
        <v>147068904.84999999</v>
      </c>
      <c r="C798" s="3">
        <f>+'Scheduled cash flows'!E44</f>
        <v>317264291.88536251</v>
      </c>
      <c r="E798" s="12">
        <f t="shared" si="100"/>
        <v>43</v>
      </c>
      <c r="F798" s="2">
        <f t="shared" ref="F798:F803" si="107">1-(((B798/C798)^(1/E798)))^12</f>
        <v>0.19310223833207218</v>
      </c>
    </row>
    <row r="799" spans="1:6" hidden="1" x14ac:dyDescent="0.2">
      <c r="A799" s="8">
        <f t="shared" ref="A799:A804" si="108">EOMONTH(A798,1)</f>
        <v>45077</v>
      </c>
      <c r="B799" s="3">
        <v>135710236.84</v>
      </c>
      <c r="C799" s="3">
        <f>+'Scheduled cash flows'!E45</f>
        <v>295530739.31181782</v>
      </c>
      <c r="E799" s="12">
        <f t="shared" si="100"/>
        <v>44</v>
      </c>
      <c r="F799" s="2">
        <f t="shared" si="107"/>
        <v>0.19123770689562447</v>
      </c>
    </row>
    <row r="800" spans="1:6" hidden="1" x14ac:dyDescent="0.2">
      <c r="A800" s="8">
        <f t="shared" si="108"/>
        <v>45107</v>
      </c>
      <c r="B800" s="3">
        <v>123704810.45999999</v>
      </c>
      <c r="C800" s="3">
        <f>+'Scheduled cash flows'!E46</f>
        <v>274198629.36354893</v>
      </c>
      <c r="E800" s="12">
        <f t="shared" si="100"/>
        <v>45</v>
      </c>
      <c r="F800" s="2">
        <f t="shared" si="107"/>
        <v>0.19124120664129607</v>
      </c>
    </row>
    <row r="801" spans="1:6" hidden="1" x14ac:dyDescent="0.2">
      <c r="A801" s="8">
        <f t="shared" si="108"/>
        <v>45138</v>
      </c>
      <c r="B801" s="3">
        <v>111454010.04000001</v>
      </c>
      <c r="C801" s="3">
        <f>+'Scheduled cash flows'!E47</f>
        <v>251323274.92302588</v>
      </c>
      <c r="E801" s="12">
        <f t="shared" si="100"/>
        <v>46</v>
      </c>
      <c r="F801" s="2">
        <f t="shared" si="107"/>
        <v>0.19113265762919018</v>
      </c>
    </row>
    <row r="802" spans="1:6" hidden="1" x14ac:dyDescent="0.2">
      <c r="A802" s="8">
        <f t="shared" si="108"/>
        <v>45169</v>
      </c>
      <c r="B802" s="3">
        <v>99747745.650000006</v>
      </c>
      <c r="C802" s="3">
        <f>+'Scheduled cash flows'!E48</f>
        <v>228348512.62891027</v>
      </c>
      <c r="E802" s="12">
        <f t="shared" si="100"/>
        <v>47</v>
      </c>
      <c r="F802" s="2">
        <f t="shared" si="107"/>
        <v>0.19060045910261691</v>
      </c>
    </row>
    <row r="803" spans="1:6" hidden="1" x14ac:dyDescent="0.2">
      <c r="A803" s="8">
        <f t="shared" si="108"/>
        <v>45199</v>
      </c>
      <c r="B803" s="3">
        <v>91086407.219999999</v>
      </c>
      <c r="C803" s="3">
        <f>+'Scheduled cash flows'!E49</f>
        <v>207957516.46389756</v>
      </c>
      <c r="E803" s="12">
        <f t="shared" si="100"/>
        <v>48</v>
      </c>
      <c r="F803" s="2">
        <f t="shared" si="107"/>
        <v>0.18647718423655846</v>
      </c>
    </row>
    <row r="804" spans="1:6" hidden="1" x14ac:dyDescent="0.2">
      <c r="A804" s="8">
        <f t="shared" si="108"/>
        <v>45230</v>
      </c>
      <c r="B804" s="3">
        <v>85835628.140000001</v>
      </c>
      <c r="C804" s="3">
        <f>+'Scheduled cash flows'!E50</f>
        <v>201717808.25710112</v>
      </c>
      <c r="E804" s="12">
        <f t="shared" si="100"/>
        <v>49</v>
      </c>
      <c r="F804" s="2">
        <f>1-(((B804/C804)^(1/E804)))^12</f>
        <v>0.18880720344257884</v>
      </c>
    </row>
    <row r="805" spans="1:6" hidden="1" x14ac:dyDescent="0.2">
      <c r="A805" s="8"/>
    </row>
    <row r="806" spans="1:6" hidden="1" x14ac:dyDescent="0.2">
      <c r="A806" s="10" t="s">
        <v>24</v>
      </c>
      <c r="B806" s="4"/>
      <c r="C806" s="4"/>
      <c r="D806" s="5"/>
      <c r="F806" s="6"/>
    </row>
    <row r="807" spans="1:6" hidden="1" x14ac:dyDescent="0.2">
      <c r="A807" s="10" t="s">
        <v>8</v>
      </c>
      <c r="B807" s="4"/>
      <c r="C807" s="4"/>
      <c r="D807" s="5"/>
      <c r="F807" s="6"/>
    </row>
    <row r="808" spans="1:6" hidden="1" x14ac:dyDescent="0.2">
      <c r="A808" s="10"/>
      <c r="B808" s="4"/>
      <c r="C808" s="4"/>
      <c r="D808" s="5"/>
      <c r="F808" s="6"/>
    </row>
    <row r="809" spans="1:6" hidden="1" x14ac:dyDescent="0.2">
      <c r="A809" s="9" t="s">
        <v>6</v>
      </c>
      <c r="B809" s="3" t="s">
        <v>1</v>
      </c>
      <c r="C809" s="3" t="s">
        <v>2</v>
      </c>
      <c r="E809" s="11" t="s">
        <v>5</v>
      </c>
      <c r="F809" s="2" t="s">
        <v>3</v>
      </c>
    </row>
    <row r="810" spans="1:6" hidden="1" x14ac:dyDescent="0.2">
      <c r="A810" s="8"/>
      <c r="C810" s="3" t="s">
        <v>0</v>
      </c>
      <c r="F810" s="2" t="s">
        <v>4</v>
      </c>
    </row>
    <row r="811" spans="1:6" hidden="1" x14ac:dyDescent="0.2">
      <c r="A811" s="8">
        <v>43978</v>
      </c>
      <c r="B811" s="3">
        <v>789049700.60726345</v>
      </c>
      <c r="C811" s="3">
        <f>+B811</f>
        <v>789049700.60726345</v>
      </c>
      <c r="E811" s="12">
        <v>0</v>
      </c>
    </row>
    <row r="812" spans="1:6" hidden="1" x14ac:dyDescent="0.2">
      <c r="A812" s="8">
        <v>43982</v>
      </c>
      <c r="B812" s="3">
        <v>780826328.13999999</v>
      </c>
      <c r="C812" s="3">
        <v>787121842.03999996</v>
      </c>
      <c r="E812" s="12">
        <v>1</v>
      </c>
      <c r="F812" s="2">
        <f t="shared" ref="F812:F818" si="109">1-(((B812/C812)^(1/E812)))^12</f>
        <v>9.1866250234983848E-2</v>
      </c>
    </row>
    <row r="813" spans="1:6" hidden="1" x14ac:dyDescent="0.2">
      <c r="A813" s="8">
        <v>44012</v>
      </c>
      <c r="B813" s="3">
        <v>767022329.65999997</v>
      </c>
      <c r="C813" s="3">
        <v>784280495.96000004</v>
      </c>
      <c r="E813" s="12">
        <f t="shared" ref="E813:E858" si="110">+E812+1</f>
        <v>2</v>
      </c>
      <c r="F813" s="2">
        <f t="shared" si="109"/>
        <v>0.1249768250905342</v>
      </c>
    </row>
    <row r="814" spans="1:6" hidden="1" x14ac:dyDescent="0.2">
      <c r="A814" s="8">
        <v>44043</v>
      </c>
      <c r="B814" s="3">
        <v>750232614.13</v>
      </c>
      <c r="C814" s="3">
        <v>780985098.57000005</v>
      </c>
      <c r="E814" s="12">
        <f t="shared" si="110"/>
        <v>3</v>
      </c>
      <c r="F814" s="2">
        <f t="shared" si="109"/>
        <v>0.14844487001202145</v>
      </c>
    </row>
    <row r="815" spans="1:6" hidden="1" x14ac:dyDescent="0.2">
      <c r="A815" s="8">
        <v>44074</v>
      </c>
      <c r="B815" s="3">
        <v>732543526.36000001</v>
      </c>
      <c r="C815" s="3">
        <v>771034778.32000005</v>
      </c>
      <c r="E815" s="12">
        <f t="shared" si="110"/>
        <v>4</v>
      </c>
      <c r="F815" s="2">
        <f t="shared" si="109"/>
        <v>0.14241258162146453</v>
      </c>
    </row>
    <row r="816" spans="1:6" hidden="1" x14ac:dyDescent="0.2">
      <c r="A816" s="8">
        <v>44104</v>
      </c>
      <c r="B816" s="3">
        <v>699895092.80999994</v>
      </c>
      <c r="C816" s="3">
        <v>756340016.70000005</v>
      </c>
      <c r="E816" s="12">
        <f t="shared" si="110"/>
        <v>5</v>
      </c>
      <c r="F816" s="2">
        <f t="shared" si="109"/>
        <v>0.16984710383189616</v>
      </c>
    </row>
    <row r="817" spans="1:6" hidden="1" x14ac:dyDescent="0.2">
      <c r="A817" s="8">
        <v>44135</v>
      </c>
      <c r="B817" s="3">
        <v>662655240.75</v>
      </c>
      <c r="C817" s="3">
        <v>729449040.38999999</v>
      </c>
      <c r="E817" s="12">
        <f t="shared" si="110"/>
        <v>6</v>
      </c>
      <c r="F817" s="2">
        <f t="shared" si="109"/>
        <v>0.17475032976395999</v>
      </c>
    </row>
    <row r="818" spans="1:6" hidden="1" x14ac:dyDescent="0.2">
      <c r="A818" s="8">
        <v>44165</v>
      </c>
      <c r="B818" s="3">
        <v>629066778.78999996</v>
      </c>
      <c r="C818" s="3">
        <v>708202487.04999995</v>
      </c>
      <c r="E818" s="12">
        <f t="shared" si="110"/>
        <v>7</v>
      </c>
      <c r="F818" s="2">
        <f t="shared" si="109"/>
        <v>0.18382805505388211</v>
      </c>
    </row>
    <row r="819" spans="1:6" hidden="1" x14ac:dyDescent="0.2">
      <c r="A819" s="8">
        <v>44196</v>
      </c>
      <c r="B819" s="3">
        <v>573827392.03999996</v>
      </c>
      <c r="C819" s="3">
        <v>677121303.55999994</v>
      </c>
      <c r="E819" s="12">
        <f t="shared" si="110"/>
        <v>8</v>
      </c>
      <c r="F819" s="2">
        <f t="shared" ref="F819:F824" si="111">1-(((B819/C819)^(1/E819)))^12</f>
        <v>0.21986062695103292</v>
      </c>
    </row>
    <row r="820" spans="1:6" hidden="1" x14ac:dyDescent="0.2">
      <c r="A820" s="8">
        <v>44227</v>
      </c>
      <c r="B820" s="3">
        <v>525264361.13</v>
      </c>
      <c r="C820" s="3">
        <v>643722797.16999996</v>
      </c>
      <c r="E820" s="12">
        <f t="shared" si="110"/>
        <v>9</v>
      </c>
      <c r="F820" s="2">
        <f t="shared" si="111"/>
        <v>0.237501967777622</v>
      </c>
    </row>
    <row r="821" spans="1:6" hidden="1" x14ac:dyDescent="0.2">
      <c r="A821" s="8">
        <v>44255</v>
      </c>
      <c r="B821" s="3">
        <v>492938124.80000001</v>
      </c>
      <c r="C821" s="3">
        <v>621717694.40850377</v>
      </c>
      <c r="E821" s="12">
        <f t="shared" si="110"/>
        <v>10</v>
      </c>
      <c r="F821" s="2">
        <f t="shared" si="111"/>
        <v>0.24309910805303914</v>
      </c>
    </row>
    <row r="822" spans="1:6" hidden="1" x14ac:dyDescent="0.2">
      <c r="A822" s="8">
        <v>44286</v>
      </c>
      <c r="B822" s="3">
        <v>459788116.86000001</v>
      </c>
      <c r="C822" s="3">
        <v>608180235.15841389</v>
      </c>
      <c r="E822" s="12">
        <f t="shared" si="110"/>
        <v>11</v>
      </c>
      <c r="F822" s="2">
        <f t="shared" si="111"/>
        <v>0.26297486522069247</v>
      </c>
    </row>
    <row r="823" spans="1:6" ht="15" hidden="1" customHeight="1" x14ac:dyDescent="0.2">
      <c r="A823" s="8">
        <v>44316</v>
      </c>
      <c r="B823" s="3">
        <v>447845083.51999998</v>
      </c>
      <c r="C823" s="3">
        <v>605390777.79046893</v>
      </c>
      <c r="E823" s="12">
        <f t="shared" si="110"/>
        <v>12</v>
      </c>
      <c r="F823" s="2">
        <f t="shared" si="111"/>
        <v>0.26023801493222731</v>
      </c>
    </row>
    <row r="824" spans="1:6" hidden="1" x14ac:dyDescent="0.2">
      <c r="A824" s="8">
        <v>44347</v>
      </c>
      <c r="B824" s="3">
        <v>439667921.62</v>
      </c>
      <c r="C824" s="3">
        <v>602807504.24000001</v>
      </c>
      <c r="E824" s="12">
        <f t="shared" si="110"/>
        <v>13</v>
      </c>
      <c r="F824" s="2">
        <f t="shared" si="111"/>
        <v>0.2527107485495228</v>
      </c>
    </row>
    <row r="825" spans="1:6" ht="13.5" hidden="1" customHeight="1" x14ac:dyDescent="0.2">
      <c r="A825" s="8">
        <v>44377</v>
      </c>
      <c r="B825" s="3">
        <v>431616326.33999997</v>
      </c>
      <c r="C825" s="3">
        <v>600544135.44079518</v>
      </c>
      <c r="E825" s="12">
        <f t="shared" si="110"/>
        <v>14</v>
      </c>
      <c r="F825" s="2">
        <f t="shared" ref="F825:F830" si="112">1-(((B825/C825)^(1/E825)))^12</f>
        <v>0.24656572736430182</v>
      </c>
    </row>
    <row r="826" spans="1:6" ht="13.5" hidden="1" customHeight="1" x14ac:dyDescent="0.2">
      <c r="A826" s="8">
        <v>44408</v>
      </c>
      <c r="B826" s="3">
        <v>422925568.66000003</v>
      </c>
      <c r="C826" s="3">
        <v>597529207.41261911</v>
      </c>
      <c r="E826" s="12">
        <f t="shared" si="110"/>
        <v>15</v>
      </c>
      <c r="F826" s="2">
        <f t="shared" si="112"/>
        <v>0.24155543650799771</v>
      </c>
    </row>
    <row r="827" spans="1:6" ht="13.5" hidden="1" customHeight="1" x14ac:dyDescent="0.2">
      <c r="A827" s="8">
        <v>44439</v>
      </c>
      <c r="B827" s="3">
        <v>413499972.04000002</v>
      </c>
      <c r="C827" s="3">
        <v>594387926.01030004</v>
      </c>
      <c r="E827" s="12">
        <f t="shared" si="110"/>
        <v>16</v>
      </c>
      <c r="F827" s="2">
        <f t="shared" si="112"/>
        <v>0.23826461705748414</v>
      </c>
    </row>
    <row r="828" spans="1:6" ht="13.5" hidden="1" customHeight="1" x14ac:dyDescent="0.2">
      <c r="A828" s="8">
        <v>44469</v>
      </c>
      <c r="B828" s="3">
        <v>399225894.73000002</v>
      </c>
      <c r="C828" s="3">
        <v>586680837.96751893</v>
      </c>
      <c r="E828" s="12">
        <f t="shared" si="110"/>
        <v>17</v>
      </c>
      <c r="F828" s="2">
        <f t="shared" si="112"/>
        <v>0.23794146959282592</v>
      </c>
    </row>
    <row r="829" spans="1:6" ht="13.5" hidden="1" customHeight="1" x14ac:dyDescent="0.2">
      <c r="A829" s="8">
        <v>44500</v>
      </c>
      <c r="B829" s="3">
        <v>382202840.42000002</v>
      </c>
      <c r="C829" s="3">
        <v>565884636.77718675</v>
      </c>
      <c r="E829" s="12">
        <f t="shared" si="110"/>
        <v>18</v>
      </c>
      <c r="F829" s="2">
        <f t="shared" si="112"/>
        <v>0.23020100830363277</v>
      </c>
    </row>
    <row r="830" spans="1:6" ht="13.5" hidden="1" customHeight="1" x14ac:dyDescent="0.2">
      <c r="A830" s="8">
        <v>44530</v>
      </c>
      <c r="B830" s="3">
        <v>364458214.89999998</v>
      </c>
      <c r="C830" s="3">
        <v>549931882.35413754</v>
      </c>
      <c r="E830" s="12">
        <f t="shared" si="110"/>
        <v>19</v>
      </c>
      <c r="F830" s="2">
        <f t="shared" si="112"/>
        <v>0.22881002423955399</v>
      </c>
    </row>
    <row r="831" spans="1:6" ht="13.5" hidden="1" customHeight="1" x14ac:dyDescent="0.2">
      <c r="A831" s="8">
        <v>44561</v>
      </c>
      <c r="B831" s="3">
        <v>332093550.94</v>
      </c>
      <c r="C831" s="3">
        <v>524652711.09277123</v>
      </c>
      <c r="E831" s="12">
        <f t="shared" si="110"/>
        <v>20</v>
      </c>
      <c r="F831" s="2">
        <f t="shared" ref="F831:F836" si="113">1-(((B831/C831)^(1/E831)))^12</f>
        <v>0.23996583982623176</v>
      </c>
    </row>
    <row r="832" spans="1:6" ht="13.5" hidden="1" customHeight="1" x14ac:dyDescent="0.2">
      <c r="A832" s="8">
        <v>44592</v>
      </c>
      <c r="B832" s="3">
        <v>304967920.31</v>
      </c>
      <c r="C832" s="3">
        <v>491849227.91749293</v>
      </c>
      <c r="E832" s="12">
        <f t="shared" si="110"/>
        <v>21</v>
      </c>
      <c r="F832" s="2">
        <f t="shared" si="113"/>
        <v>0.23900098646433909</v>
      </c>
    </row>
    <row r="833" spans="1:6" ht="13.5" hidden="1" customHeight="1" x14ac:dyDescent="0.2">
      <c r="A833" s="8">
        <v>44620</v>
      </c>
      <c r="B833" s="3">
        <v>286960442.05000001</v>
      </c>
      <c r="C833" s="3">
        <v>469733855.44274026</v>
      </c>
      <c r="E833" s="12">
        <f t="shared" si="110"/>
        <v>22</v>
      </c>
      <c r="F833" s="2">
        <f t="shared" si="113"/>
        <v>0.23571302840005215</v>
      </c>
    </row>
    <row r="834" spans="1:6" ht="13.5" hidden="1" customHeight="1" x14ac:dyDescent="0.2">
      <c r="A834" s="8">
        <v>44651</v>
      </c>
      <c r="B834" s="3">
        <v>269878375.35000002</v>
      </c>
      <c r="C834" s="3">
        <v>456263817.94790733</v>
      </c>
      <c r="E834" s="12">
        <f t="shared" si="110"/>
        <v>23</v>
      </c>
      <c r="F834" s="2">
        <f t="shared" si="113"/>
        <v>0.23964139642561222</v>
      </c>
    </row>
    <row r="835" spans="1:6" ht="13.5" hidden="1" customHeight="1" x14ac:dyDescent="0.2">
      <c r="A835" s="8">
        <v>44681</v>
      </c>
      <c r="B835" s="3">
        <v>262876002.81999999</v>
      </c>
      <c r="C835" s="3">
        <v>453180898.37</v>
      </c>
      <c r="E835" s="12">
        <f t="shared" si="110"/>
        <v>24</v>
      </c>
      <c r="F835" s="2">
        <f t="shared" si="113"/>
        <v>0.2383776619741188</v>
      </c>
    </row>
    <row r="836" spans="1:6" ht="13.5" hidden="1" customHeight="1" x14ac:dyDescent="0.2">
      <c r="A836" s="8">
        <v>44712</v>
      </c>
      <c r="B836" s="3">
        <v>257583235.59</v>
      </c>
      <c r="C836" s="3">
        <v>450151343.20920265</v>
      </c>
      <c r="E836" s="12">
        <f t="shared" si="110"/>
        <v>25</v>
      </c>
      <c r="F836" s="2">
        <f t="shared" si="113"/>
        <v>0.23505829231245678</v>
      </c>
    </row>
    <row r="837" spans="1:6" ht="13.5" hidden="1" customHeight="1" x14ac:dyDescent="0.2">
      <c r="A837" s="8">
        <v>44742</v>
      </c>
      <c r="B837" s="3">
        <v>251004701.97999999</v>
      </c>
      <c r="C837" s="3">
        <v>447452554.99718279</v>
      </c>
      <c r="E837" s="12">
        <f t="shared" si="110"/>
        <v>26</v>
      </c>
      <c r="F837" s="2">
        <f t="shared" ref="F837:F842" si="114">1-(((B837/C837)^(1/E837)))^12</f>
        <v>0.23418514967309056</v>
      </c>
    </row>
    <row r="838" spans="1:6" ht="13.5" hidden="1" customHeight="1" x14ac:dyDescent="0.2">
      <c r="A838" s="8">
        <v>44773</v>
      </c>
      <c r="B838" s="3">
        <v>246994950.16</v>
      </c>
      <c r="C838" s="3">
        <v>444052775.2250852</v>
      </c>
      <c r="E838" s="12">
        <f t="shared" si="110"/>
        <v>27</v>
      </c>
      <c r="F838" s="2">
        <f t="shared" si="114"/>
        <v>0.22948814183364408</v>
      </c>
    </row>
    <row r="839" spans="1:6" ht="13.5" hidden="1" customHeight="1" x14ac:dyDescent="0.2">
      <c r="A839" s="8">
        <v>44804</v>
      </c>
      <c r="B839" s="3">
        <v>241857849.47999999</v>
      </c>
      <c r="C839" s="3">
        <v>440699687.39914584</v>
      </c>
      <c r="E839" s="12">
        <f t="shared" si="110"/>
        <v>28</v>
      </c>
      <c r="F839" s="2">
        <f t="shared" si="114"/>
        <v>0.22674673593453132</v>
      </c>
    </row>
    <row r="840" spans="1:6" ht="13.5" hidden="1" customHeight="1" x14ac:dyDescent="0.2">
      <c r="A840" s="8">
        <v>44834</v>
      </c>
      <c r="B840" s="3">
        <v>231559256.47</v>
      </c>
      <c r="C840" s="3">
        <v>433589828.32009161</v>
      </c>
      <c r="E840" s="12">
        <f t="shared" si="110"/>
        <v>29</v>
      </c>
      <c r="F840" s="2">
        <f t="shared" si="114"/>
        <v>0.22860690086490976</v>
      </c>
    </row>
    <row r="841" spans="1:6" hidden="1" x14ac:dyDescent="0.2">
      <c r="A841" s="8">
        <v>44865</v>
      </c>
      <c r="B841" s="3">
        <v>219526421.31999999</v>
      </c>
      <c r="C841" s="3">
        <v>413456479.94738561</v>
      </c>
      <c r="E841" s="12">
        <f t="shared" si="110"/>
        <v>30</v>
      </c>
      <c r="F841" s="2">
        <f t="shared" si="114"/>
        <v>0.22371213385850997</v>
      </c>
    </row>
    <row r="842" spans="1:6" hidden="1" x14ac:dyDescent="0.2">
      <c r="A842" s="8">
        <f t="shared" ref="A842:A847" si="115">EOMONTH(A841,1)</f>
        <v>44895</v>
      </c>
      <c r="B842" s="3">
        <v>206315522.34</v>
      </c>
      <c r="C842" s="3">
        <v>398459289.56</v>
      </c>
      <c r="E842" s="12">
        <f t="shared" si="110"/>
        <v>31</v>
      </c>
      <c r="F842" s="2">
        <f t="shared" si="114"/>
        <v>0.22491810470441698</v>
      </c>
    </row>
    <row r="843" spans="1:6" hidden="1" x14ac:dyDescent="0.2">
      <c r="A843" s="8">
        <f t="shared" si="115"/>
        <v>44926</v>
      </c>
      <c r="B843" s="3">
        <v>189587605.06999999</v>
      </c>
      <c r="C843" s="3">
        <f>+'Scheduled cash flows'!F33</f>
        <v>374165789.12240052</v>
      </c>
      <c r="E843" s="12">
        <f t="shared" si="110"/>
        <v>32</v>
      </c>
      <c r="F843" s="2">
        <f t="shared" ref="F843:F848" si="116">1-(((B843/C843)^(1/E843)))^12</f>
        <v>0.22503926429071874</v>
      </c>
    </row>
    <row r="844" spans="1:6" hidden="1" x14ac:dyDescent="0.2">
      <c r="A844" s="8">
        <f t="shared" si="115"/>
        <v>44957</v>
      </c>
      <c r="B844" s="3">
        <v>173660687.91</v>
      </c>
      <c r="C844" s="3">
        <f>+'Scheduled cash flows'!F34</f>
        <v>341526586.40043944</v>
      </c>
      <c r="E844" s="12">
        <f t="shared" si="110"/>
        <v>33</v>
      </c>
      <c r="F844" s="2">
        <f t="shared" si="116"/>
        <v>0.21802721916614987</v>
      </c>
    </row>
    <row r="845" spans="1:6" hidden="1" x14ac:dyDescent="0.2">
      <c r="A845" s="8">
        <f t="shared" si="115"/>
        <v>44985</v>
      </c>
      <c r="B845" s="3">
        <v>160916423.52000001</v>
      </c>
      <c r="C845" s="3">
        <f>+'Scheduled cash flows'!F35</f>
        <v>319331811.32130843</v>
      </c>
      <c r="E845" s="12">
        <f t="shared" si="110"/>
        <v>34</v>
      </c>
      <c r="F845" s="2">
        <f t="shared" si="116"/>
        <v>0.21485485708905216</v>
      </c>
    </row>
    <row r="846" spans="1:6" hidden="1" x14ac:dyDescent="0.2">
      <c r="A846" s="8">
        <f t="shared" si="115"/>
        <v>45016</v>
      </c>
      <c r="B846" s="3">
        <v>152898783.81</v>
      </c>
      <c r="C846" s="3">
        <f>+'Scheduled cash flows'!F36</f>
        <v>305730860.71219152</v>
      </c>
      <c r="E846" s="12">
        <f t="shared" si="110"/>
        <v>35</v>
      </c>
      <c r="F846" s="2">
        <f t="shared" si="116"/>
        <v>0.21146277408167147</v>
      </c>
    </row>
    <row r="847" spans="1:6" hidden="1" x14ac:dyDescent="0.2">
      <c r="A847" s="8">
        <f t="shared" si="115"/>
        <v>45046</v>
      </c>
      <c r="B847" s="3">
        <v>149238476.90000001</v>
      </c>
      <c r="C847" s="3">
        <f>+'Scheduled cash flows'!F37</f>
        <v>302303175.30747855</v>
      </c>
      <c r="E847" s="12">
        <f t="shared" si="110"/>
        <v>36</v>
      </c>
      <c r="F847" s="2">
        <f t="shared" si="116"/>
        <v>0.20966229827484417</v>
      </c>
    </row>
    <row r="848" spans="1:6" hidden="1" x14ac:dyDescent="0.2">
      <c r="A848" s="8">
        <f t="shared" ref="A848:A858" si="117">EOMONTH(A847,1)</f>
        <v>45077</v>
      </c>
      <c r="B848" s="3">
        <v>145123512.59</v>
      </c>
      <c r="C848" s="3">
        <f>+'Scheduled cash flows'!F38</f>
        <v>298974647.89529151</v>
      </c>
      <c r="E848" s="12">
        <f t="shared" si="110"/>
        <v>37</v>
      </c>
      <c r="F848" s="2">
        <f t="shared" si="116"/>
        <v>0.20896499335423391</v>
      </c>
    </row>
    <row r="849" spans="1:13" hidden="1" x14ac:dyDescent="0.2">
      <c r="A849" s="8">
        <f t="shared" si="117"/>
        <v>45107</v>
      </c>
      <c r="B849" s="3">
        <v>141647280.99000001</v>
      </c>
      <c r="C849" s="3">
        <f>+'Scheduled cash flows'!F39</f>
        <v>295935839.29875952</v>
      </c>
      <c r="E849" s="12">
        <f t="shared" si="110"/>
        <v>38</v>
      </c>
      <c r="F849" s="2">
        <f t="shared" ref="F849:F854" si="118">1-(((B849/C849)^(1/E849)))^12</f>
        <v>0.20758855291879941</v>
      </c>
    </row>
    <row r="850" spans="1:13" hidden="1" x14ac:dyDescent="0.2">
      <c r="A850" s="8">
        <f t="shared" si="117"/>
        <v>45138</v>
      </c>
      <c r="B850" s="3">
        <v>136509113.91</v>
      </c>
      <c r="C850" s="3">
        <f>+'Scheduled cash flows'!F40</f>
        <v>292327952.52519476</v>
      </c>
      <c r="E850" s="12">
        <f t="shared" si="110"/>
        <v>39</v>
      </c>
      <c r="F850" s="2">
        <f t="shared" si="118"/>
        <v>0.20887797085677795</v>
      </c>
    </row>
    <row r="851" spans="1:13" hidden="1" x14ac:dyDescent="0.2">
      <c r="A851" s="8">
        <f t="shared" si="117"/>
        <v>45169</v>
      </c>
      <c r="B851" s="3">
        <v>132715601.72</v>
      </c>
      <c r="C851" s="3">
        <f>+'Scheduled cash flows'!F41</f>
        <v>289276734.55053115</v>
      </c>
      <c r="E851" s="12">
        <f t="shared" si="110"/>
        <v>40</v>
      </c>
      <c r="F851" s="2">
        <f t="shared" si="118"/>
        <v>0.20844236505450853</v>
      </c>
    </row>
    <row r="852" spans="1:13" hidden="1" x14ac:dyDescent="0.2">
      <c r="A852" s="8">
        <f t="shared" si="117"/>
        <v>45199</v>
      </c>
      <c r="B852" s="3">
        <v>125877187.51000001</v>
      </c>
      <c r="C852" s="3">
        <f>+'Scheduled cash flows'!F42</f>
        <v>282871163.65782958</v>
      </c>
      <c r="E852" s="12">
        <f t="shared" si="110"/>
        <v>41</v>
      </c>
      <c r="F852" s="2">
        <f t="shared" si="118"/>
        <v>0.21099365847926255</v>
      </c>
    </row>
    <row r="853" spans="1:13" hidden="1" x14ac:dyDescent="0.2">
      <c r="A853" s="8">
        <f t="shared" si="117"/>
        <v>45230</v>
      </c>
      <c r="B853" s="3">
        <v>117274871.73</v>
      </c>
      <c r="C853" s="3">
        <f>+'Scheduled cash flows'!F43</f>
        <v>264564829.07309023</v>
      </c>
      <c r="E853" s="12">
        <f t="shared" si="110"/>
        <v>42</v>
      </c>
      <c r="F853" s="2">
        <f t="shared" si="118"/>
        <v>0.20740854134702325</v>
      </c>
    </row>
    <row r="854" spans="1:13" hidden="1" x14ac:dyDescent="0.2">
      <c r="A854" s="8">
        <f t="shared" si="117"/>
        <v>45260</v>
      </c>
      <c r="B854" s="3">
        <v>107729126.52</v>
      </c>
      <c r="C854" s="3">
        <f>+'Scheduled cash flows'!F44</f>
        <v>250423299.46754518</v>
      </c>
      <c r="E854" s="12">
        <f t="shared" si="110"/>
        <v>43</v>
      </c>
      <c r="F854" s="2">
        <f t="shared" si="118"/>
        <v>0.20974885030758628</v>
      </c>
    </row>
    <row r="855" spans="1:13" hidden="1" x14ac:dyDescent="0.2">
      <c r="A855" s="8">
        <f t="shared" si="117"/>
        <v>45291</v>
      </c>
      <c r="B855" s="3">
        <v>93553555.170000002</v>
      </c>
      <c r="C855" s="3">
        <f>+'Scheduled cash flows'!F45</f>
        <v>227704049.9731718</v>
      </c>
      <c r="E855" s="12">
        <f t="shared" si="110"/>
        <v>44</v>
      </c>
      <c r="F855" s="2">
        <f>1-(((B855/C855)^(1/E855)))^12</f>
        <v>0.21541030074170431</v>
      </c>
    </row>
    <row r="856" spans="1:13" hidden="1" x14ac:dyDescent="0.2">
      <c r="A856" s="8">
        <f t="shared" si="117"/>
        <v>45322</v>
      </c>
      <c r="B856" s="3">
        <v>82076494.769999996</v>
      </c>
      <c r="C856" s="3">
        <f>+'Scheduled cash flows'!F46</f>
        <v>196767461.81053552</v>
      </c>
      <c r="E856" s="12">
        <f t="shared" si="110"/>
        <v>45</v>
      </c>
      <c r="F856" s="2">
        <f>1-(((B856/C856)^(1/E856)))^12</f>
        <v>0.20797758761923846</v>
      </c>
    </row>
    <row r="857" spans="1:13" hidden="1" x14ac:dyDescent="0.2">
      <c r="A857" s="8">
        <f t="shared" si="117"/>
        <v>45351</v>
      </c>
      <c r="B857" s="3">
        <v>72906976.409999996</v>
      </c>
      <c r="C857" s="3">
        <f>+'Scheduled cash flows'!F47</f>
        <v>175715110.38807225</v>
      </c>
      <c r="E857" s="12">
        <f t="shared" si="110"/>
        <v>46</v>
      </c>
      <c r="F857" s="2">
        <f>1-(((B857/C857)^(1/E857)))^12</f>
        <v>0.20505444454419552</v>
      </c>
    </row>
    <row r="858" spans="1:13" hidden="1" x14ac:dyDescent="0.2">
      <c r="A858" s="8">
        <f t="shared" si="117"/>
        <v>45382</v>
      </c>
      <c r="B858" s="3">
        <v>67088758.82</v>
      </c>
      <c r="C858" s="3">
        <f>+'Scheduled cash flows'!F48</f>
        <v>162533308.85587838</v>
      </c>
      <c r="E858" s="12">
        <f t="shared" si="110"/>
        <v>47</v>
      </c>
      <c r="F858" s="2">
        <f>1-(((B858/C858)^(1/E858)))^12</f>
        <v>0.20222075150795416</v>
      </c>
      <c r="M858" s="28" t="s">
        <v>150</v>
      </c>
    </row>
    <row r="859" spans="1:13" hidden="1" x14ac:dyDescent="0.2">
      <c r="A859" s="8"/>
    </row>
    <row r="860" spans="1:13" hidden="1" x14ac:dyDescent="0.2">
      <c r="A860" s="10" t="s">
        <v>25</v>
      </c>
      <c r="B860" s="4"/>
      <c r="C860" s="4"/>
      <c r="D860" s="5"/>
      <c r="F860" s="6"/>
    </row>
    <row r="861" spans="1:13" hidden="1" x14ac:dyDescent="0.2">
      <c r="A861" s="10" t="s">
        <v>8</v>
      </c>
      <c r="B861" s="4"/>
      <c r="C861" s="4"/>
      <c r="D861" s="5"/>
      <c r="F861" s="6"/>
    </row>
    <row r="862" spans="1:13" hidden="1" x14ac:dyDescent="0.2">
      <c r="A862" s="10"/>
      <c r="B862" s="4"/>
      <c r="C862" s="4"/>
      <c r="D862" s="5"/>
      <c r="F862" s="6"/>
    </row>
    <row r="863" spans="1:13" hidden="1" x14ac:dyDescent="0.2">
      <c r="A863" s="9" t="s">
        <v>6</v>
      </c>
      <c r="B863" s="3" t="s">
        <v>1</v>
      </c>
      <c r="C863" s="3" t="s">
        <v>2</v>
      </c>
      <c r="E863" s="11" t="s">
        <v>5</v>
      </c>
      <c r="F863" s="2" t="s">
        <v>3</v>
      </c>
    </row>
    <row r="864" spans="1:13" hidden="1" x14ac:dyDescent="0.2">
      <c r="A864" s="8"/>
      <c r="C864" s="3" t="s">
        <v>0</v>
      </c>
      <c r="F864" s="2" t="s">
        <v>4</v>
      </c>
    </row>
    <row r="865" spans="1:13" hidden="1" x14ac:dyDescent="0.2">
      <c r="A865" s="8">
        <v>44227</v>
      </c>
      <c r="B865" s="3">
        <v>961699724.21000004</v>
      </c>
      <c r="C865" s="3">
        <f>+B865</f>
        <v>961699724.21000004</v>
      </c>
      <c r="E865" s="12">
        <v>0</v>
      </c>
    </row>
    <row r="866" spans="1:13" hidden="1" x14ac:dyDescent="0.2">
      <c r="A866" s="8">
        <v>44255</v>
      </c>
      <c r="B866" s="3">
        <v>961699724.21000004</v>
      </c>
      <c r="C866" s="3">
        <f>+B866</f>
        <v>961699724.21000004</v>
      </c>
      <c r="E866" s="12">
        <v>1</v>
      </c>
    </row>
    <row r="867" spans="1:13" ht="14.25" hidden="1" x14ac:dyDescent="0.2">
      <c r="A867" s="8">
        <v>44286</v>
      </c>
      <c r="B867" s="3">
        <v>901667906.39999998</v>
      </c>
      <c r="C867" s="3">
        <v>956453571.90999997</v>
      </c>
      <c r="E867" s="12">
        <v>2</v>
      </c>
      <c r="F867" s="2">
        <f t="shared" ref="F867:F872" si="119">1-(((B867/C867)^(1/E867)))^12</f>
        <v>0.29806594882671877</v>
      </c>
      <c r="M867" s="15" t="s">
        <v>26</v>
      </c>
    </row>
    <row r="868" spans="1:13" hidden="1" x14ac:dyDescent="0.2">
      <c r="A868" s="8">
        <v>44316</v>
      </c>
      <c r="B868" s="3">
        <v>867490673.83000004</v>
      </c>
      <c r="C868" s="3">
        <v>941603339.02138948</v>
      </c>
      <c r="E868" s="12">
        <f t="shared" ref="E868:E873" si="120">+E867+1</f>
        <v>3</v>
      </c>
      <c r="F868" s="2">
        <f t="shared" si="119"/>
        <v>0.27957744968392284</v>
      </c>
    </row>
    <row r="869" spans="1:13" hidden="1" x14ac:dyDescent="0.2">
      <c r="A869" s="8">
        <v>44347</v>
      </c>
      <c r="B869" s="3">
        <v>837041767.75999999</v>
      </c>
      <c r="C869" s="3">
        <v>919445091.12</v>
      </c>
      <c r="E869" s="12">
        <f t="shared" si="120"/>
        <v>4</v>
      </c>
      <c r="F869" s="2">
        <f t="shared" si="119"/>
        <v>0.24549174948584684</v>
      </c>
    </row>
    <row r="870" spans="1:13" hidden="1" x14ac:dyDescent="0.2">
      <c r="A870" s="8">
        <v>44377</v>
      </c>
      <c r="B870" s="3">
        <v>806938751.94000006</v>
      </c>
      <c r="C870" s="3">
        <v>901101238.71000004</v>
      </c>
      <c r="E870" s="12">
        <f t="shared" si="120"/>
        <v>5</v>
      </c>
      <c r="F870" s="2">
        <f t="shared" si="119"/>
        <v>0.23270783179185039</v>
      </c>
    </row>
    <row r="871" spans="1:13" hidden="1" x14ac:dyDescent="0.2">
      <c r="A871" s="8">
        <v>44408</v>
      </c>
      <c r="B871" s="3">
        <v>782642254.95000005</v>
      </c>
      <c r="C871" s="3">
        <v>883182035.01679325</v>
      </c>
      <c r="E871" s="12">
        <f t="shared" si="120"/>
        <v>6</v>
      </c>
      <c r="F871" s="2">
        <f t="shared" si="119"/>
        <v>0.21471711758396894</v>
      </c>
    </row>
    <row r="872" spans="1:13" hidden="1" x14ac:dyDescent="0.2">
      <c r="A872" s="8">
        <v>44439</v>
      </c>
      <c r="B872" s="3">
        <v>754454334.44000006</v>
      </c>
      <c r="C872" s="3">
        <v>866360167.60685956</v>
      </c>
      <c r="E872" s="12">
        <f t="shared" si="120"/>
        <v>7</v>
      </c>
      <c r="F872" s="2">
        <f t="shared" si="119"/>
        <v>0.21108440812700724</v>
      </c>
    </row>
    <row r="873" spans="1:13" hidden="1" x14ac:dyDescent="0.2">
      <c r="A873" s="8">
        <v>44469</v>
      </c>
      <c r="B873" s="3">
        <v>722351244.89999998</v>
      </c>
      <c r="C873" s="3">
        <v>851320790.2172873</v>
      </c>
      <c r="E873" s="12">
        <f t="shared" si="120"/>
        <v>8</v>
      </c>
      <c r="F873" s="2">
        <f t="shared" ref="F873:F878" si="121">1-(((B873/C873)^(1/E873)))^12</f>
        <v>0.21840318826615446</v>
      </c>
    </row>
    <row r="874" spans="1:13" hidden="1" x14ac:dyDescent="0.2">
      <c r="A874" s="8">
        <v>44500</v>
      </c>
      <c r="B874" s="3">
        <v>696526989.24000001</v>
      </c>
      <c r="C874" s="3">
        <v>830609228.67815626</v>
      </c>
      <c r="E874" s="12">
        <f t="shared" ref="E874:E914" si="122">+E873+1</f>
        <v>9</v>
      </c>
      <c r="F874" s="2">
        <f t="shared" si="121"/>
        <v>0.20922136075132447</v>
      </c>
    </row>
    <row r="875" spans="1:13" hidden="1" x14ac:dyDescent="0.2">
      <c r="A875" s="8">
        <v>44530</v>
      </c>
      <c r="B875" s="3">
        <v>669592365.37</v>
      </c>
      <c r="C875" s="3">
        <v>812982555.74286902</v>
      </c>
      <c r="E875" s="12">
        <f t="shared" si="122"/>
        <v>10</v>
      </c>
      <c r="F875" s="2">
        <f t="shared" si="121"/>
        <v>0.20772651893807659</v>
      </c>
    </row>
    <row r="876" spans="1:13" hidden="1" x14ac:dyDescent="0.2">
      <c r="A876" s="8">
        <v>44561</v>
      </c>
      <c r="B876" s="3">
        <v>647792055.90999997</v>
      </c>
      <c r="C876" s="3">
        <v>791688667.68584025</v>
      </c>
      <c r="E876" s="12">
        <f t="shared" si="122"/>
        <v>11</v>
      </c>
      <c r="F876" s="2">
        <f t="shared" si="121"/>
        <v>0.19654548152479701</v>
      </c>
    </row>
    <row r="877" spans="1:13" hidden="1" x14ac:dyDescent="0.2">
      <c r="A877" s="8">
        <v>44592</v>
      </c>
      <c r="B877" s="3">
        <v>633544485.13999999</v>
      </c>
      <c r="C877" s="3">
        <v>781529126.79658353</v>
      </c>
      <c r="E877" s="12">
        <f t="shared" si="122"/>
        <v>12</v>
      </c>
      <c r="F877" s="2">
        <f t="shared" si="121"/>
        <v>0.18935268895627588</v>
      </c>
    </row>
    <row r="878" spans="1:13" hidden="1" x14ac:dyDescent="0.2">
      <c r="A878" s="8">
        <v>44620</v>
      </c>
      <c r="B878" s="3">
        <v>618739695.25999999</v>
      </c>
      <c r="C878" s="3">
        <v>774464206.05376995</v>
      </c>
      <c r="E878" s="12">
        <f t="shared" si="122"/>
        <v>13</v>
      </c>
      <c r="F878" s="2">
        <f t="shared" si="121"/>
        <v>0.1871580318857583</v>
      </c>
    </row>
    <row r="879" spans="1:13" hidden="1" x14ac:dyDescent="0.2">
      <c r="A879" s="8">
        <v>44651</v>
      </c>
      <c r="B879" s="3">
        <v>592822460.72000003</v>
      </c>
      <c r="C879" s="3">
        <v>767645756.02798545</v>
      </c>
      <c r="E879" s="12">
        <f t="shared" si="122"/>
        <v>14</v>
      </c>
      <c r="F879" s="2">
        <f t="shared" ref="F879:F884" si="123">1-(((B879/C879)^(1/E879)))^12</f>
        <v>0.19869557717756159</v>
      </c>
    </row>
    <row r="880" spans="1:13" hidden="1" x14ac:dyDescent="0.2">
      <c r="A880" s="8">
        <v>44681</v>
      </c>
      <c r="B880" s="3">
        <v>566120496.25999999</v>
      </c>
      <c r="C880" s="3">
        <v>751858677.29209697</v>
      </c>
      <c r="E880" s="12">
        <f t="shared" si="122"/>
        <v>15</v>
      </c>
      <c r="F880" s="2">
        <f t="shared" si="123"/>
        <v>0.20307375444358056</v>
      </c>
    </row>
    <row r="881" spans="1:6" hidden="1" x14ac:dyDescent="0.2">
      <c r="A881" s="8">
        <v>44712</v>
      </c>
      <c r="B881" s="3">
        <v>544241290.22000003</v>
      </c>
      <c r="C881" s="3">
        <v>728801020.68126571</v>
      </c>
      <c r="E881" s="12">
        <f t="shared" si="122"/>
        <v>16</v>
      </c>
      <c r="F881" s="2">
        <f t="shared" si="123"/>
        <v>0.19668313172057195</v>
      </c>
    </row>
    <row r="882" spans="1:6" hidden="1" x14ac:dyDescent="0.2">
      <c r="A882" s="8">
        <v>44742</v>
      </c>
      <c r="B882" s="3">
        <v>520471276.66000003</v>
      </c>
      <c r="C882" s="3">
        <v>709424163.72399044</v>
      </c>
      <c r="E882" s="12">
        <f t="shared" si="122"/>
        <v>17</v>
      </c>
      <c r="F882" s="2">
        <f t="shared" si="123"/>
        <v>0.19637706568403401</v>
      </c>
    </row>
    <row r="883" spans="1:6" hidden="1" x14ac:dyDescent="0.2">
      <c r="A883" s="8">
        <v>44773</v>
      </c>
      <c r="B883" s="3">
        <v>503248916.83999997</v>
      </c>
      <c r="C883" s="3">
        <v>690545875.77888715</v>
      </c>
      <c r="E883" s="12">
        <f t="shared" si="122"/>
        <v>18</v>
      </c>
      <c r="F883" s="2">
        <f t="shared" si="123"/>
        <v>0.19017059501852673</v>
      </c>
    </row>
    <row r="884" spans="1:6" hidden="1" x14ac:dyDescent="0.2">
      <c r="A884" s="8">
        <v>44804</v>
      </c>
      <c r="B884" s="3">
        <v>484179837.74000001</v>
      </c>
      <c r="C884" s="3">
        <v>672909995.43200243</v>
      </c>
      <c r="E884" s="12">
        <f t="shared" si="122"/>
        <v>19</v>
      </c>
      <c r="F884" s="2">
        <f t="shared" si="123"/>
        <v>0.187701570865907</v>
      </c>
    </row>
    <row r="885" spans="1:6" hidden="1" x14ac:dyDescent="0.2">
      <c r="A885" s="8">
        <v>44834</v>
      </c>
      <c r="B885" s="3">
        <v>463399357.70999998</v>
      </c>
      <c r="C885" s="3">
        <v>657106894.69373024</v>
      </c>
      <c r="E885" s="12">
        <f t="shared" si="122"/>
        <v>20</v>
      </c>
      <c r="F885" s="2">
        <f t="shared" ref="F885:F890" si="124">1-(((B885/C885)^(1/E885)))^12</f>
        <v>0.18905454880930161</v>
      </c>
    </row>
    <row r="886" spans="1:6" hidden="1" x14ac:dyDescent="0.2">
      <c r="A886" s="8">
        <v>44865</v>
      </c>
      <c r="B886" s="3">
        <v>445634768.94</v>
      </c>
      <c r="C886" s="20">
        <v>635712047.62250519</v>
      </c>
      <c r="D886" s="21"/>
      <c r="E886" s="12">
        <f t="shared" si="122"/>
        <v>21</v>
      </c>
      <c r="F886" s="2">
        <f t="shared" si="124"/>
        <v>0.18371988938449102</v>
      </c>
    </row>
    <row r="887" spans="1:6" ht="13.5" hidden="1" customHeight="1" x14ac:dyDescent="0.2">
      <c r="A887" s="8">
        <f t="shared" ref="A887:A892" si="125">EOMONTH(A886,1)</f>
        <v>44895</v>
      </c>
      <c r="B887" s="3">
        <v>427302579.25999999</v>
      </c>
      <c r="C887" s="3">
        <v>617271326.13999999</v>
      </c>
      <c r="D887" s="21"/>
      <c r="E887" s="12">
        <f t="shared" si="122"/>
        <v>22</v>
      </c>
      <c r="F887" s="2">
        <f t="shared" si="124"/>
        <v>0.181782489293007</v>
      </c>
    </row>
    <row r="888" spans="1:6" ht="13.5" hidden="1" customHeight="1" x14ac:dyDescent="0.2">
      <c r="A888" s="8">
        <f t="shared" si="125"/>
        <v>44926</v>
      </c>
      <c r="B888" s="3">
        <v>413890074.75999999</v>
      </c>
      <c r="C888" s="3">
        <f>+'Scheduled cash flows'!G24</f>
        <v>595452383.11756754</v>
      </c>
      <c r="D888" s="21"/>
      <c r="E888" s="12">
        <f t="shared" si="122"/>
        <v>23</v>
      </c>
      <c r="F888" s="2">
        <f t="shared" si="124"/>
        <v>0.17284856020649397</v>
      </c>
    </row>
    <row r="889" spans="1:6" ht="13.5" hidden="1" customHeight="1" x14ac:dyDescent="0.2">
      <c r="A889" s="8">
        <f t="shared" si="125"/>
        <v>44957</v>
      </c>
      <c r="B889" s="3">
        <v>401284756.83999997</v>
      </c>
      <c r="C889" s="3">
        <f>+'Scheduled cash flows'!G25</f>
        <v>584503779.00003755</v>
      </c>
      <c r="D889" s="21"/>
      <c r="E889" s="12">
        <f t="shared" si="122"/>
        <v>24</v>
      </c>
      <c r="F889" s="2">
        <f t="shared" si="124"/>
        <v>0.17142338917015976</v>
      </c>
    </row>
    <row r="890" spans="1:6" ht="13.5" hidden="1" customHeight="1" x14ac:dyDescent="0.2">
      <c r="A890" s="8">
        <f t="shared" si="125"/>
        <v>44985</v>
      </c>
      <c r="B890" s="3">
        <v>391512323.37</v>
      </c>
      <c r="C890" s="3">
        <f>+'Scheduled cash flows'!G26</f>
        <v>576799623.30603766</v>
      </c>
      <c r="D890" s="21"/>
      <c r="E890" s="12">
        <f t="shared" si="122"/>
        <v>25</v>
      </c>
      <c r="F890" s="2">
        <f t="shared" si="124"/>
        <v>0.16971761362615301</v>
      </c>
    </row>
    <row r="891" spans="1:6" ht="13.5" hidden="1" customHeight="1" x14ac:dyDescent="0.2">
      <c r="A891" s="8">
        <f t="shared" si="125"/>
        <v>45016</v>
      </c>
      <c r="B891" s="3">
        <v>374475395.66000003</v>
      </c>
      <c r="C891" s="3">
        <f>+'Scheduled cash flows'!G27</f>
        <v>569401874.20926189</v>
      </c>
      <c r="D891" s="21"/>
      <c r="E891" s="12">
        <f t="shared" si="122"/>
        <v>26</v>
      </c>
      <c r="F891" s="2">
        <f t="shared" ref="F891:F896" si="126">1-(((B891/C891)^(1/E891)))^12</f>
        <v>0.17585803479671436</v>
      </c>
    </row>
    <row r="892" spans="1:6" ht="13.5" hidden="1" customHeight="1" x14ac:dyDescent="0.2">
      <c r="A892" s="8">
        <f t="shared" si="125"/>
        <v>45046</v>
      </c>
      <c r="B892" s="3">
        <v>358361819.94999999</v>
      </c>
      <c r="C892" s="3">
        <f>+'Scheduled cash flows'!G28</f>
        <v>553038879.42609906</v>
      </c>
      <c r="D892" s="21"/>
      <c r="E892" s="12">
        <f t="shared" si="122"/>
        <v>27</v>
      </c>
      <c r="F892" s="2">
        <f t="shared" si="126"/>
        <v>0.17538432404465354</v>
      </c>
    </row>
    <row r="893" spans="1:6" ht="13.5" hidden="1" customHeight="1" x14ac:dyDescent="0.2">
      <c r="A893" s="8">
        <f t="shared" ref="A893:A913" si="127">EOMONTH(A892,1)</f>
        <v>45077</v>
      </c>
      <c r="B893" s="3">
        <v>340661542.31</v>
      </c>
      <c r="C893" s="3">
        <f>+'Scheduled cash flows'!G29</f>
        <v>529455784.5438031</v>
      </c>
      <c r="D893" s="21"/>
      <c r="E893" s="12">
        <f t="shared" si="122"/>
        <v>28</v>
      </c>
      <c r="F893" s="2">
        <f t="shared" si="126"/>
        <v>0.17219937973791966</v>
      </c>
    </row>
    <row r="894" spans="1:6" ht="13.5" hidden="1" customHeight="1" x14ac:dyDescent="0.2">
      <c r="A894" s="8">
        <f t="shared" si="127"/>
        <v>45107</v>
      </c>
      <c r="B894" s="3">
        <v>322071850.41000003</v>
      </c>
      <c r="C894" s="3">
        <f>+'Scheduled cash flows'!G30</f>
        <v>509641719.63197845</v>
      </c>
      <c r="D894" s="21"/>
      <c r="E894" s="12">
        <f t="shared" si="122"/>
        <v>29</v>
      </c>
      <c r="F894" s="2">
        <f t="shared" si="126"/>
        <v>0.17296100979917506</v>
      </c>
    </row>
    <row r="895" spans="1:6" ht="13.5" hidden="1" customHeight="1" x14ac:dyDescent="0.2">
      <c r="A895" s="8">
        <f t="shared" si="127"/>
        <v>45138</v>
      </c>
      <c r="B895" s="3">
        <v>305850699.04000002</v>
      </c>
      <c r="C895" s="3">
        <f>+'Scheduled cash flows'!G31</f>
        <v>490292359.6905064</v>
      </c>
      <c r="D895" s="21"/>
      <c r="E895" s="12">
        <f t="shared" si="122"/>
        <v>30</v>
      </c>
      <c r="F895" s="2">
        <f t="shared" si="126"/>
        <v>0.17201638856270107</v>
      </c>
    </row>
    <row r="896" spans="1:6" ht="13.5" hidden="1" customHeight="1" x14ac:dyDescent="0.2">
      <c r="A896" s="8">
        <f t="shared" si="127"/>
        <v>45169</v>
      </c>
      <c r="B896" s="3">
        <v>290850491.06999999</v>
      </c>
      <c r="C896" s="3">
        <f>+'Scheduled cash flows'!G32</f>
        <v>472250644.68926859</v>
      </c>
      <c r="D896" s="21"/>
      <c r="E896" s="12">
        <f t="shared" si="122"/>
        <v>31</v>
      </c>
      <c r="F896" s="2">
        <f t="shared" si="126"/>
        <v>0.17107533700655175</v>
      </c>
    </row>
    <row r="897" spans="1:6" ht="13.5" hidden="1" customHeight="1" x14ac:dyDescent="0.2">
      <c r="A897" s="8">
        <f t="shared" si="127"/>
        <v>45199</v>
      </c>
      <c r="B897" s="3">
        <v>275237102.41000003</v>
      </c>
      <c r="C897" s="3">
        <f>+'Scheduled cash flows'!G33</f>
        <v>456061239.28802526</v>
      </c>
      <c r="D897" s="21"/>
      <c r="E897" s="12">
        <f t="shared" si="122"/>
        <v>32</v>
      </c>
      <c r="F897" s="2">
        <f t="shared" ref="F897:F902" si="128">1-(((B897/C897)^(1/E897)))^12</f>
        <v>0.17252204920615921</v>
      </c>
    </row>
    <row r="898" spans="1:6" ht="13.5" hidden="1" customHeight="1" x14ac:dyDescent="0.2">
      <c r="A898" s="8">
        <f t="shared" si="127"/>
        <v>45230</v>
      </c>
      <c r="B898" s="3">
        <v>260025223.90000001</v>
      </c>
      <c r="C898" s="3">
        <f>+'Scheduled cash flows'!G34</f>
        <v>434396248.78517765</v>
      </c>
      <c r="D898" s="21"/>
      <c r="E898" s="12">
        <f t="shared" si="122"/>
        <v>33</v>
      </c>
      <c r="F898" s="2">
        <f t="shared" si="128"/>
        <v>0.17023301675323166</v>
      </c>
    </row>
    <row r="899" spans="1:6" ht="13.5" hidden="1" customHeight="1" x14ac:dyDescent="0.2">
      <c r="A899" s="8">
        <f t="shared" si="127"/>
        <v>45260</v>
      </c>
      <c r="B899" s="3">
        <v>243866243.63999999</v>
      </c>
      <c r="C899" s="3">
        <f>+'Scheduled cash flows'!G35</f>
        <v>415778459.24031836</v>
      </c>
      <c r="D899" s="21"/>
      <c r="E899" s="12">
        <f t="shared" si="122"/>
        <v>34</v>
      </c>
      <c r="F899" s="2">
        <f t="shared" si="128"/>
        <v>0.17163852024462856</v>
      </c>
    </row>
    <row r="900" spans="1:6" ht="13.5" hidden="1" customHeight="1" x14ac:dyDescent="0.2">
      <c r="A900" s="8">
        <f t="shared" si="127"/>
        <v>45291</v>
      </c>
      <c r="B900" s="3">
        <v>233445068.94</v>
      </c>
      <c r="C900" s="3">
        <f>+'Scheduled cash flows'!G36</f>
        <v>394251649.53727955</v>
      </c>
      <c r="D900" s="21"/>
      <c r="E900" s="12">
        <f t="shared" si="122"/>
        <v>35</v>
      </c>
      <c r="F900" s="2">
        <f t="shared" si="128"/>
        <v>0.1644555681471106</v>
      </c>
    </row>
    <row r="901" spans="1:6" ht="13.5" hidden="1" customHeight="1" x14ac:dyDescent="0.2">
      <c r="A901" s="8">
        <f t="shared" si="127"/>
        <v>45322</v>
      </c>
      <c r="B901" s="3">
        <v>225475348.25999999</v>
      </c>
      <c r="C901" s="3">
        <f>+'Scheduled cash flows'!G37</f>
        <v>383105906.34542865</v>
      </c>
      <c r="D901" s="21"/>
      <c r="E901" s="12">
        <f t="shared" si="122"/>
        <v>36</v>
      </c>
      <c r="F901" s="2">
        <f t="shared" si="128"/>
        <v>0.16196902156120119</v>
      </c>
    </row>
    <row r="902" spans="1:6" ht="13.5" hidden="1" customHeight="1" x14ac:dyDescent="0.2">
      <c r="A902" s="8">
        <f t="shared" si="127"/>
        <v>45351</v>
      </c>
      <c r="B902" s="3">
        <v>217755351.83000001</v>
      </c>
      <c r="C902" s="3">
        <f>+'Scheduled cash flows'!G38</f>
        <v>375280634.18081033</v>
      </c>
      <c r="D902" s="21"/>
      <c r="E902" s="12">
        <f t="shared" si="122"/>
        <v>37</v>
      </c>
      <c r="F902" s="2">
        <f t="shared" si="128"/>
        <v>0.16182665927814222</v>
      </c>
    </row>
    <row r="903" spans="1:6" ht="13.5" hidden="1" customHeight="1" x14ac:dyDescent="0.2">
      <c r="A903" s="8">
        <f t="shared" si="127"/>
        <v>45382</v>
      </c>
      <c r="B903" s="3">
        <v>206319782.66999999</v>
      </c>
      <c r="C903" s="3">
        <f>+'Scheduled cash flows'!G39</f>
        <v>367584598.03753358</v>
      </c>
      <c r="D903" s="21"/>
      <c r="E903" s="12">
        <f t="shared" si="122"/>
        <v>38</v>
      </c>
      <c r="F903" s="2">
        <f t="shared" ref="F903:F908" si="129">1-(((B903/C903)^(1/E903)))^12</f>
        <v>0.16671260913172037</v>
      </c>
    </row>
    <row r="904" spans="1:6" ht="13.5" hidden="1" customHeight="1" x14ac:dyDescent="0.2">
      <c r="A904" s="8">
        <f t="shared" si="127"/>
        <v>45412</v>
      </c>
      <c r="B904" s="3">
        <v>192026612.25</v>
      </c>
      <c r="C904" s="3">
        <f>+'Scheduled cash flows'!G40</f>
        <v>351752643.54968387</v>
      </c>
      <c r="D904" s="21"/>
      <c r="E904" s="12">
        <f t="shared" si="122"/>
        <v>39</v>
      </c>
      <c r="F904" s="2">
        <f t="shared" si="129"/>
        <v>0.16992928465867829</v>
      </c>
    </row>
    <row r="905" spans="1:6" ht="13.5" hidden="1" customHeight="1" x14ac:dyDescent="0.2">
      <c r="A905" s="8">
        <f t="shared" si="127"/>
        <v>45443</v>
      </c>
      <c r="B905" s="3">
        <v>179122919.97</v>
      </c>
      <c r="C905" s="3">
        <f>+'Scheduled cash flows'!G41</f>
        <v>328620774.28388262</v>
      </c>
      <c r="D905" s="21"/>
      <c r="E905" s="12">
        <f t="shared" si="122"/>
        <v>40</v>
      </c>
      <c r="F905" s="2">
        <f t="shared" si="129"/>
        <v>0.16644004276512003</v>
      </c>
    </row>
    <row r="906" spans="1:6" ht="13.5" hidden="1" customHeight="1" x14ac:dyDescent="0.2">
      <c r="A906" s="8">
        <f t="shared" si="127"/>
        <v>45473</v>
      </c>
      <c r="B906" s="3">
        <v>166475668.06999999</v>
      </c>
      <c r="C906" s="3">
        <f>+'Scheduled cash flows'!G42</f>
        <v>309405076.8410182</v>
      </c>
      <c r="D906" s="21"/>
      <c r="E906" s="12">
        <f t="shared" si="122"/>
        <v>41</v>
      </c>
      <c r="F906" s="2">
        <f t="shared" si="129"/>
        <v>0.16590295105347408</v>
      </c>
    </row>
    <row r="907" spans="1:6" ht="13.5" hidden="1" customHeight="1" x14ac:dyDescent="0.2">
      <c r="A907" s="8">
        <f t="shared" si="127"/>
        <v>45504</v>
      </c>
      <c r="B907" s="3">
        <v>154136707.34</v>
      </c>
      <c r="C907" s="3">
        <f>+'Scheduled cash flows'!G43</f>
        <v>290811286.5083822</v>
      </c>
      <c r="D907" s="21"/>
      <c r="E907" s="12">
        <f t="shared" si="122"/>
        <v>42</v>
      </c>
      <c r="F907" s="2">
        <f t="shared" si="129"/>
        <v>0.16588277187505862</v>
      </c>
    </row>
    <row r="908" spans="1:6" ht="13.5" hidden="1" customHeight="1" x14ac:dyDescent="0.2">
      <c r="A908" s="8">
        <f t="shared" si="127"/>
        <v>45535</v>
      </c>
      <c r="B908" s="3">
        <v>142202588.58000001</v>
      </c>
      <c r="C908" s="3">
        <f>+'Scheduled cash flows'!G44</f>
        <v>273848010.41441566</v>
      </c>
      <c r="D908" s="21"/>
      <c r="E908" s="12">
        <f t="shared" si="122"/>
        <v>43</v>
      </c>
      <c r="F908" s="2">
        <f t="shared" si="129"/>
        <v>0.16713202810449701</v>
      </c>
    </row>
    <row r="909" spans="1:6" ht="13.5" hidden="1" customHeight="1" x14ac:dyDescent="0.2">
      <c r="A909" s="8">
        <f t="shared" si="127"/>
        <v>45565</v>
      </c>
      <c r="B909" s="3">
        <v>130824271.37</v>
      </c>
      <c r="C909" s="3">
        <f>+'Scheduled cash flows'!G45</f>
        <v>258864612.18607336</v>
      </c>
      <c r="D909" s="21"/>
      <c r="E909" s="12">
        <f t="shared" si="122"/>
        <v>44</v>
      </c>
      <c r="F909" s="2">
        <f t="shared" ref="F909:F914" si="130">1-(((B909/C909)^(1/E909)))^12</f>
        <v>0.16982834339282027</v>
      </c>
    </row>
    <row r="910" spans="1:6" ht="13.5" hidden="1" customHeight="1" x14ac:dyDescent="0.2">
      <c r="A910" s="8">
        <f t="shared" si="127"/>
        <v>45596</v>
      </c>
      <c r="B910" s="3">
        <v>118869281.64</v>
      </c>
      <c r="C910" s="3">
        <f>+'Scheduled cash flows'!G46</f>
        <v>239022872.3948178</v>
      </c>
      <c r="D910" s="21"/>
      <c r="E910" s="12">
        <f t="shared" si="122"/>
        <v>45</v>
      </c>
      <c r="F910" s="2">
        <f t="shared" si="130"/>
        <v>0.16995549172716595</v>
      </c>
    </row>
    <row r="911" spans="1:6" ht="13.5" hidden="1" customHeight="1" x14ac:dyDescent="0.2">
      <c r="A911" s="8">
        <f t="shared" si="127"/>
        <v>45626</v>
      </c>
      <c r="B911" s="3">
        <v>107661821.98</v>
      </c>
      <c r="C911" s="3">
        <f>+'Scheduled cash flows'!G47</f>
        <v>221115965.78439692</v>
      </c>
      <c r="D911" s="21"/>
      <c r="E911" s="12">
        <f t="shared" si="122"/>
        <v>46</v>
      </c>
      <c r="F911" s="2">
        <f t="shared" si="130"/>
        <v>0.17117463779205921</v>
      </c>
    </row>
    <row r="912" spans="1:6" ht="13.5" hidden="1" customHeight="1" x14ac:dyDescent="0.2">
      <c r="A912" s="8">
        <f t="shared" si="127"/>
        <v>45657</v>
      </c>
      <c r="B912" s="3">
        <v>100130939.40000001</v>
      </c>
      <c r="C912" s="3">
        <f>+'Scheduled cash flows'!G48</f>
        <v>200926931.14753461</v>
      </c>
      <c r="D912" s="21"/>
      <c r="E912" s="12">
        <f t="shared" si="122"/>
        <v>47</v>
      </c>
      <c r="F912" s="2">
        <f t="shared" si="130"/>
        <v>0.16290711105319755</v>
      </c>
    </row>
    <row r="913" spans="1:13" ht="13.5" hidden="1" customHeight="1" x14ac:dyDescent="0.2">
      <c r="A913" s="8">
        <f t="shared" si="127"/>
        <v>45688</v>
      </c>
      <c r="B913" s="3">
        <v>94527366.930000007</v>
      </c>
      <c r="C913" s="3">
        <f>+'Scheduled cash flows'!G49</f>
        <v>191451211.93212473</v>
      </c>
      <c r="D913" s="21"/>
      <c r="E913" s="12">
        <f t="shared" si="122"/>
        <v>48</v>
      </c>
      <c r="F913" s="2">
        <f t="shared" si="130"/>
        <v>0.1617474944508217</v>
      </c>
    </row>
    <row r="914" spans="1:13" ht="13.5" hidden="1" customHeight="1" x14ac:dyDescent="0.2">
      <c r="A914" s="8">
        <f>EOMONTH(A913,1)</f>
        <v>45716</v>
      </c>
      <c r="B914" s="3">
        <v>89263798.400000006</v>
      </c>
      <c r="C914" s="3">
        <f>+'Scheduled cash flows'!G50</f>
        <v>184581895.50985318</v>
      </c>
      <c r="D914" s="21"/>
      <c r="E914" s="12">
        <f t="shared" si="122"/>
        <v>49</v>
      </c>
      <c r="F914" s="2">
        <f t="shared" si="130"/>
        <v>0.16298868418672507</v>
      </c>
      <c r="M914" s="29" t="s">
        <v>155</v>
      </c>
    </row>
    <row r="915" spans="1:13" ht="13.5" hidden="1" customHeight="1" x14ac:dyDescent="0.2">
      <c r="A915" s="8"/>
      <c r="D915" s="21"/>
    </row>
    <row r="916" spans="1:13" hidden="1" x14ac:dyDescent="0.2">
      <c r="A916" s="8"/>
      <c r="D916" s="21"/>
    </row>
    <row r="917" spans="1:13" hidden="1" x14ac:dyDescent="0.2">
      <c r="A917" s="16" t="s">
        <v>27</v>
      </c>
      <c r="B917" s="7"/>
    </row>
    <row r="918" spans="1:13" hidden="1" x14ac:dyDescent="0.2">
      <c r="A918" s="8"/>
    </row>
    <row r="919" spans="1:13" hidden="1" x14ac:dyDescent="0.2">
      <c r="A919" s="8"/>
    </row>
    <row r="920" spans="1:13" hidden="1" x14ac:dyDescent="0.2">
      <c r="A920" s="10" t="s">
        <v>30</v>
      </c>
      <c r="B920" s="4"/>
      <c r="C920" s="4"/>
      <c r="D920" s="5"/>
      <c r="F920" s="6"/>
    </row>
    <row r="921" spans="1:13" hidden="1" x14ac:dyDescent="0.2">
      <c r="A921" s="10" t="s">
        <v>8</v>
      </c>
      <c r="B921" s="4"/>
      <c r="C921" s="4"/>
      <c r="D921" s="5"/>
      <c r="F921" s="6"/>
    </row>
    <row r="922" spans="1:13" hidden="1" x14ac:dyDescent="0.2">
      <c r="A922" s="10"/>
      <c r="B922" s="4"/>
      <c r="C922" s="4"/>
      <c r="D922" s="5"/>
      <c r="F922" s="6"/>
    </row>
    <row r="923" spans="1:13" hidden="1" x14ac:dyDescent="0.2">
      <c r="A923" s="9" t="s">
        <v>6</v>
      </c>
      <c r="B923" s="3" t="s">
        <v>1</v>
      </c>
      <c r="C923" s="3" t="s">
        <v>2</v>
      </c>
      <c r="E923" s="11" t="s">
        <v>5</v>
      </c>
      <c r="F923" s="2" t="s">
        <v>3</v>
      </c>
    </row>
    <row r="924" spans="1:13" hidden="1" x14ac:dyDescent="0.2">
      <c r="A924" s="8"/>
      <c r="C924" s="3" t="s">
        <v>0</v>
      </c>
      <c r="F924" s="2" t="s">
        <v>4</v>
      </c>
    </row>
    <row r="925" spans="1:13" hidden="1" x14ac:dyDescent="0.2">
      <c r="A925" s="8">
        <v>44377</v>
      </c>
      <c r="B925" s="3">
        <v>843846429.76999998</v>
      </c>
      <c r="C925" s="3">
        <f>+B925</f>
        <v>843846429.76999998</v>
      </c>
      <c r="E925" s="12">
        <v>0</v>
      </c>
    </row>
    <row r="926" spans="1:13" hidden="1" x14ac:dyDescent="0.2">
      <c r="A926" s="8">
        <v>44408</v>
      </c>
      <c r="B926" s="3">
        <v>831815948.17999995</v>
      </c>
      <c r="C926" s="3">
        <v>840686808.84000003</v>
      </c>
      <c r="E926" s="12">
        <v>1</v>
      </c>
      <c r="F926" s="2">
        <f t="shared" ref="F926:F931" si="131">1-(((B926/C926)^(1/E926)))^12</f>
        <v>0.1195268498234362</v>
      </c>
      <c r="M926" s="15"/>
    </row>
    <row r="927" spans="1:13" hidden="1" x14ac:dyDescent="0.2">
      <c r="A927" s="8">
        <v>44439</v>
      </c>
      <c r="B927" s="3">
        <v>810236094.15999997</v>
      </c>
      <c r="C927" s="3">
        <v>836620526.60738862</v>
      </c>
      <c r="E927" s="12">
        <f t="shared" ref="E927:E932" si="132">+E926+1</f>
        <v>2</v>
      </c>
      <c r="F927" s="2">
        <f t="shared" si="131"/>
        <v>0.17491551343127154</v>
      </c>
      <c r="M927" s="15"/>
    </row>
    <row r="928" spans="1:13" hidden="1" x14ac:dyDescent="0.2">
      <c r="A928" s="8">
        <v>44469</v>
      </c>
      <c r="B928" s="3">
        <v>790551134.60000002</v>
      </c>
      <c r="C928" s="3">
        <v>832617681.90999997</v>
      </c>
      <c r="E928" s="12">
        <f t="shared" si="132"/>
        <v>3</v>
      </c>
      <c r="F928" s="2">
        <f t="shared" si="131"/>
        <v>0.18728673744603785</v>
      </c>
      <c r="M928" s="15"/>
    </row>
    <row r="929" spans="1:13" hidden="1" x14ac:dyDescent="0.2">
      <c r="A929" s="8">
        <v>44500</v>
      </c>
      <c r="B929" s="3">
        <v>776073712.45000005</v>
      </c>
      <c r="C929" s="3">
        <v>828350228.61933696</v>
      </c>
      <c r="E929" s="12">
        <f t="shared" si="132"/>
        <v>4</v>
      </c>
      <c r="F929" s="2">
        <f t="shared" si="131"/>
        <v>0.17763062315968114</v>
      </c>
      <c r="M929" s="15"/>
    </row>
    <row r="930" spans="1:13" hidden="1" x14ac:dyDescent="0.2">
      <c r="A930" s="8">
        <v>44530</v>
      </c>
      <c r="B930" s="3">
        <v>757499428.32000005</v>
      </c>
      <c r="C930" s="3">
        <v>820137676.51665974</v>
      </c>
      <c r="E930" s="12">
        <f t="shared" si="132"/>
        <v>5</v>
      </c>
      <c r="F930" s="2">
        <f t="shared" si="131"/>
        <v>0.17360189974377116</v>
      </c>
      <c r="M930" s="15"/>
    </row>
    <row r="931" spans="1:13" hidden="1" x14ac:dyDescent="0.2">
      <c r="A931" s="8">
        <v>44561</v>
      </c>
      <c r="B931" s="3">
        <v>694898369.84000003</v>
      </c>
      <c r="C931" s="3">
        <v>794767054.90359724</v>
      </c>
      <c r="E931" s="12">
        <f t="shared" si="132"/>
        <v>6</v>
      </c>
      <c r="F931" s="2">
        <f t="shared" si="131"/>
        <v>0.23552572925075543</v>
      </c>
      <c r="M931" s="15"/>
    </row>
    <row r="932" spans="1:13" hidden="1" x14ac:dyDescent="0.2">
      <c r="A932" s="8">
        <v>44592</v>
      </c>
      <c r="B932" s="3">
        <v>651088274.83000004</v>
      </c>
      <c r="C932" s="3">
        <v>760235164.80948544</v>
      </c>
      <c r="E932" s="12">
        <f t="shared" si="132"/>
        <v>7</v>
      </c>
      <c r="F932" s="2">
        <f t="shared" ref="F932:F937" si="133">1-(((B932/C932)^(1/E932)))^12</f>
        <v>0.23331896492936233</v>
      </c>
      <c r="M932" s="15"/>
    </row>
    <row r="933" spans="1:13" hidden="1" x14ac:dyDescent="0.2">
      <c r="A933" s="8">
        <v>44620</v>
      </c>
      <c r="B933" s="3">
        <v>618862995.04999995</v>
      </c>
      <c r="C933" s="3">
        <v>739770921.01752043</v>
      </c>
      <c r="E933" s="12">
        <f t="shared" ref="E933:E938" si="134">+E932+1</f>
        <v>8</v>
      </c>
      <c r="F933" s="2">
        <f t="shared" si="133"/>
        <v>0.23485122344778186</v>
      </c>
      <c r="M933" s="15"/>
    </row>
    <row r="934" spans="1:13" hidden="1" x14ac:dyDescent="0.2">
      <c r="A934" s="8">
        <v>44651</v>
      </c>
      <c r="B934" s="3">
        <v>585039707.63</v>
      </c>
      <c r="C934" s="3">
        <v>721228351.20133662</v>
      </c>
      <c r="E934" s="12">
        <f t="shared" si="134"/>
        <v>9</v>
      </c>
      <c r="F934" s="2">
        <f t="shared" si="133"/>
        <v>0.24348640423350276</v>
      </c>
      <c r="M934" s="15"/>
    </row>
    <row r="935" spans="1:13" hidden="1" x14ac:dyDescent="0.2">
      <c r="A935" s="8">
        <v>44681</v>
      </c>
      <c r="B935" s="3">
        <v>558602569.87</v>
      </c>
      <c r="C935" s="3">
        <v>701754911.23834145</v>
      </c>
      <c r="E935" s="12">
        <f t="shared" si="134"/>
        <v>10</v>
      </c>
      <c r="F935" s="2">
        <f t="shared" si="133"/>
        <v>0.23949694611616856</v>
      </c>
      <c r="M935" s="15"/>
    </row>
    <row r="936" spans="1:13" hidden="1" x14ac:dyDescent="0.2">
      <c r="A936" s="8">
        <v>44712</v>
      </c>
      <c r="B936" s="3">
        <v>541441344.66999996</v>
      </c>
      <c r="C936" s="3">
        <v>688283833.98548591</v>
      </c>
      <c r="E936" s="12">
        <f t="shared" si="134"/>
        <v>11</v>
      </c>
      <c r="F936" s="2">
        <f t="shared" si="133"/>
        <v>0.23032097658815842</v>
      </c>
      <c r="M936" s="15"/>
    </row>
    <row r="937" spans="1:13" hidden="1" x14ac:dyDescent="0.2">
      <c r="A937" s="8">
        <v>44742</v>
      </c>
      <c r="B937" s="3">
        <v>526105730.06</v>
      </c>
      <c r="C937" s="3">
        <v>679757788.8129307</v>
      </c>
      <c r="E937" s="12">
        <f t="shared" si="134"/>
        <v>12</v>
      </c>
      <c r="F937" s="2">
        <f t="shared" si="133"/>
        <v>0.22603942357358653</v>
      </c>
      <c r="M937" s="15"/>
    </row>
    <row r="938" spans="1:13" hidden="1" x14ac:dyDescent="0.2">
      <c r="A938" s="8">
        <v>44773</v>
      </c>
      <c r="B938" s="3">
        <v>515513697.5</v>
      </c>
      <c r="C938" s="3">
        <v>674173334.12097931</v>
      </c>
      <c r="E938" s="12">
        <f t="shared" si="134"/>
        <v>13</v>
      </c>
      <c r="F938" s="2">
        <f t="shared" ref="F938:F943" si="135">1-(((B938/C938)^(1/E938)))^12</f>
        <v>0.21939273401137049</v>
      </c>
      <c r="M938" s="15"/>
    </row>
    <row r="939" spans="1:13" hidden="1" x14ac:dyDescent="0.2">
      <c r="A939" s="8">
        <v>44804</v>
      </c>
      <c r="B939" s="3">
        <v>505995784.48000002</v>
      </c>
      <c r="C939" s="3">
        <v>669478842.40393269</v>
      </c>
      <c r="E939" s="12">
        <f t="shared" ref="E939:E944" si="136">+E938+1</f>
        <v>14</v>
      </c>
      <c r="F939" s="2">
        <f t="shared" si="135"/>
        <v>0.2133527366490493</v>
      </c>
      <c r="M939" s="15"/>
    </row>
    <row r="940" spans="1:13" hidden="1" x14ac:dyDescent="0.2">
      <c r="A940" s="8">
        <v>44834</v>
      </c>
      <c r="B940" s="3">
        <v>497175386.13</v>
      </c>
      <c r="C940" s="3">
        <v>665052412.7029475</v>
      </c>
      <c r="E940" s="12">
        <f t="shared" si="136"/>
        <v>15</v>
      </c>
      <c r="F940" s="2">
        <f t="shared" si="135"/>
        <v>0.20763917212078919</v>
      </c>
      <c r="M940" s="15"/>
    </row>
    <row r="941" spans="1:13" hidden="1" x14ac:dyDescent="0.2">
      <c r="A941" s="8">
        <v>44865</v>
      </c>
      <c r="B941" s="3">
        <v>487938967.55000001</v>
      </c>
      <c r="C941" s="3">
        <v>660365291.24058342</v>
      </c>
      <c r="E941" s="12">
        <f t="shared" si="136"/>
        <v>16</v>
      </c>
      <c r="F941" s="2">
        <f t="shared" si="135"/>
        <v>0.20304105741153233</v>
      </c>
    </row>
    <row r="942" spans="1:13" hidden="1" x14ac:dyDescent="0.2">
      <c r="A942" s="8">
        <f t="shared" ref="A942:A947" si="137">EOMONTH(A941,1)</f>
        <v>44895</v>
      </c>
      <c r="B942" s="3">
        <v>474280759.85000002</v>
      </c>
      <c r="C942" s="3">
        <v>651811037</v>
      </c>
      <c r="E942" s="12">
        <f t="shared" si="136"/>
        <v>17</v>
      </c>
      <c r="F942" s="2">
        <f t="shared" si="135"/>
        <v>0.20103567818819679</v>
      </c>
    </row>
    <row r="943" spans="1:13" hidden="1" x14ac:dyDescent="0.2">
      <c r="A943" s="8">
        <f t="shared" si="137"/>
        <v>44926</v>
      </c>
      <c r="B943" s="3">
        <v>447918599.39999998</v>
      </c>
      <c r="C943" s="3">
        <f>+'Scheduled cash flows'!H19</f>
        <v>627070542.04149592</v>
      </c>
      <c r="E943" s="12">
        <f t="shared" si="136"/>
        <v>18</v>
      </c>
      <c r="F943" s="2">
        <f t="shared" si="135"/>
        <v>0.20092330488265919</v>
      </c>
    </row>
    <row r="944" spans="1:13" hidden="1" x14ac:dyDescent="0.2">
      <c r="A944" s="8">
        <f t="shared" si="137"/>
        <v>44957</v>
      </c>
      <c r="B944" s="3">
        <v>420028292.88</v>
      </c>
      <c r="C944" s="3">
        <f>+'Scheduled cash flows'!H20</f>
        <v>593145566.06415153</v>
      </c>
      <c r="E944" s="12">
        <f t="shared" si="136"/>
        <v>19</v>
      </c>
      <c r="F944" s="2">
        <f t="shared" ref="F944:F949" si="138">1-(((B944/C944)^(1/E944)))^12</f>
        <v>0.19584972477978435</v>
      </c>
    </row>
    <row r="945" spans="1:6" hidden="1" x14ac:dyDescent="0.2">
      <c r="A945" s="8">
        <f t="shared" si="137"/>
        <v>44985</v>
      </c>
      <c r="B945" s="3">
        <v>401951182.27999997</v>
      </c>
      <c r="C945" s="3">
        <f>+'Scheduled cash flows'!H21</f>
        <v>572352230.16689205</v>
      </c>
      <c r="E945" s="12">
        <f t="shared" ref="E945:E950" si="139">+E944+1</f>
        <v>20</v>
      </c>
      <c r="F945" s="2">
        <f t="shared" si="138"/>
        <v>0.19107928209321579</v>
      </c>
    </row>
    <row r="946" spans="1:6" hidden="1" x14ac:dyDescent="0.2">
      <c r="A946" s="8">
        <f t="shared" si="137"/>
        <v>45016</v>
      </c>
      <c r="B946" s="3">
        <v>383683484.61000001</v>
      </c>
      <c r="C946" s="3">
        <f>+'Scheduled cash flows'!H22</f>
        <v>553631783.01001775</v>
      </c>
      <c r="E946" s="12">
        <f t="shared" si="139"/>
        <v>21</v>
      </c>
      <c r="F946" s="2">
        <f t="shared" si="138"/>
        <v>0.18903671048539916</v>
      </c>
    </row>
    <row r="947" spans="1:6" hidden="1" x14ac:dyDescent="0.2">
      <c r="A947" s="8">
        <f t="shared" si="137"/>
        <v>45046</v>
      </c>
      <c r="B947" s="3">
        <v>367451264.74000001</v>
      </c>
      <c r="C947" s="3">
        <f>+'Scheduled cash flows'!H23</f>
        <v>534051533.02630526</v>
      </c>
      <c r="E947" s="12">
        <f t="shared" si="139"/>
        <v>22</v>
      </c>
      <c r="F947" s="2">
        <f t="shared" si="138"/>
        <v>0.18449387787172433</v>
      </c>
    </row>
    <row r="948" spans="1:6" hidden="1" x14ac:dyDescent="0.2">
      <c r="A948" s="8">
        <f t="shared" ref="A948:A976" si="140">EOMONTH(A947,1)</f>
        <v>45077</v>
      </c>
      <c r="B948" s="3">
        <v>352570806.35000002</v>
      </c>
      <c r="C948" s="3">
        <f>+'Scheduled cash flows'!H24</f>
        <v>520580758.40515387</v>
      </c>
      <c r="E948" s="12">
        <f t="shared" si="139"/>
        <v>23</v>
      </c>
      <c r="F948" s="2">
        <f t="shared" si="138"/>
        <v>0.18398160329130153</v>
      </c>
    </row>
    <row r="949" spans="1:6" hidden="1" x14ac:dyDescent="0.2">
      <c r="A949" s="8">
        <f t="shared" si="140"/>
        <v>45107</v>
      </c>
      <c r="B949" s="3">
        <v>341693756.75</v>
      </c>
      <c r="C949" s="3">
        <f>+'Scheduled cash flows'!H25</f>
        <v>511695709.08917296</v>
      </c>
      <c r="E949" s="12">
        <f t="shared" si="139"/>
        <v>24</v>
      </c>
      <c r="F949" s="2">
        <f t="shared" si="138"/>
        <v>0.18282958630884216</v>
      </c>
    </row>
    <row r="950" spans="1:6" hidden="1" x14ac:dyDescent="0.2">
      <c r="A950" s="8">
        <f t="shared" si="140"/>
        <v>45138</v>
      </c>
      <c r="B950" s="3">
        <v>333428388.18000001</v>
      </c>
      <c r="C950" s="3">
        <f>+'Scheduled cash flows'!H26</f>
        <v>505875347.04825753</v>
      </c>
      <c r="E950" s="12">
        <f t="shared" si="139"/>
        <v>25</v>
      </c>
      <c r="F950" s="2">
        <f t="shared" ref="F950:F955" si="141">1-(((B950/C950)^(1/E950)))^12</f>
        <v>0.18134607629717858</v>
      </c>
    </row>
    <row r="951" spans="1:6" hidden="1" x14ac:dyDescent="0.2">
      <c r="A951" s="8">
        <f t="shared" si="140"/>
        <v>45169</v>
      </c>
      <c r="B951" s="3">
        <v>326324679.94</v>
      </c>
      <c r="C951" s="3">
        <f>+'Scheduled cash flows'!H27</f>
        <v>500767730.39968848</v>
      </c>
      <c r="E951" s="12">
        <f t="shared" ref="E951:E956" si="142">+E950+1</f>
        <v>26</v>
      </c>
      <c r="F951" s="2">
        <f t="shared" si="141"/>
        <v>0.17934595124057617</v>
      </c>
    </row>
    <row r="952" spans="1:6" hidden="1" x14ac:dyDescent="0.2">
      <c r="A952" s="8">
        <f t="shared" si="140"/>
        <v>45199</v>
      </c>
      <c r="B952" s="3">
        <v>318610348.97000003</v>
      </c>
      <c r="C952" s="3">
        <f>+'Scheduled cash flows'!H28</f>
        <v>495948110.00868738</v>
      </c>
      <c r="E952" s="12">
        <f t="shared" si="142"/>
        <v>27</v>
      </c>
      <c r="F952" s="2">
        <f t="shared" si="141"/>
        <v>0.17853647611125145</v>
      </c>
    </row>
    <row r="953" spans="1:6" hidden="1" x14ac:dyDescent="0.2">
      <c r="A953" s="8">
        <f t="shared" si="140"/>
        <v>45230</v>
      </c>
      <c r="B953" s="3">
        <v>312035719.42000002</v>
      </c>
      <c r="C953" s="3">
        <f>+'Scheduled cash flows'!H29</f>
        <v>490927802.03121978</v>
      </c>
      <c r="E953" s="12">
        <f t="shared" si="142"/>
        <v>28</v>
      </c>
      <c r="F953" s="2">
        <f t="shared" si="141"/>
        <v>0.17652307150536584</v>
      </c>
    </row>
    <row r="954" spans="1:6" hidden="1" x14ac:dyDescent="0.2">
      <c r="A954" s="8">
        <f t="shared" si="140"/>
        <v>45260</v>
      </c>
      <c r="B954" s="3">
        <v>300073629.24000001</v>
      </c>
      <c r="C954" s="3">
        <f>+'Scheduled cash flows'!H30</f>
        <v>482106802.22883701</v>
      </c>
      <c r="E954" s="12">
        <f t="shared" si="142"/>
        <v>29</v>
      </c>
      <c r="F954" s="2">
        <f t="shared" si="141"/>
        <v>0.17814800089103078</v>
      </c>
    </row>
    <row r="955" spans="1:6" hidden="1" x14ac:dyDescent="0.2">
      <c r="A955" s="8">
        <f t="shared" si="140"/>
        <v>45291</v>
      </c>
      <c r="B955" s="3">
        <v>278369238.68000001</v>
      </c>
      <c r="C955" s="3">
        <f>+'Scheduled cash flows'!H31</f>
        <v>457799019.83719498</v>
      </c>
      <c r="E955" s="12">
        <f t="shared" si="142"/>
        <v>30</v>
      </c>
      <c r="F955" s="2">
        <f t="shared" si="141"/>
        <v>0.18044415257595536</v>
      </c>
    </row>
    <row r="956" spans="1:6" hidden="1" x14ac:dyDescent="0.2">
      <c r="A956" s="8">
        <f t="shared" si="140"/>
        <v>45322</v>
      </c>
      <c r="B956" s="3">
        <v>259532316.16999999</v>
      </c>
      <c r="C956" s="3">
        <f>+'Scheduled cash flows'!H32</f>
        <v>424710801.67158455</v>
      </c>
      <c r="E956" s="12">
        <f t="shared" si="142"/>
        <v>31</v>
      </c>
      <c r="F956" s="2">
        <f t="shared" ref="F956:F961" si="143">1-(((B956/C956)^(1/E956)))^12</f>
        <v>0.17358293129656388</v>
      </c>
    </row>
    <row r="957" spans="1:6" hidden="1" x14ac:dyDescent="0.2">
      <c r="A957" s="8">
        <f t="shared" si="140"/>
        <v>45351</v>
      </c>
      <c r="B957" s="3">
        <v>243927043.46000001</v>
      </c>
      <c r="C957" s="3">
        <f>+'Scheduled cash flows'!H33</f>
        <v>403946577.39785278</v>
      </c>
      <c r="E957" s="12">
        <f t="shared" ref="E957:E976" si="144">+E956+1</f>
        <v>32</v>
      </c>
      <c r="F957" s="2">
        <f t="shared" si="143"/>
        <v>0.17234182855501012</v>
      </c>
    </row>
    <row r="958" spans="1:6" hidden="1" x14ac:dyDescent="0.2">
      <c r="A958" s="8">
        <f t="shared" si="140"/>
        <v>45382</v>
      </c>
      <c r="B958" s="3">
        <v>229459060.41</v>
      </c>
      <c r="C958" s="3">
        <f>+'Scheduled cash flows'!H34</f>
        <v>385424303.60309464</v>
      </c>
      <c r="E958" s="12">
        <f t="shared" si="144"/>
        <v>33</v>
      </c>
      <c r="F958" s="2">
        <f t="shared" si="143"/>
        <v>0.17187333476560207</v>
      </c>
    </row>
    <row r="959" spans="1:6" hidden="1" x14ac:dyDescent="0.2">
      <c r="A959" s="8">
        <f t="shared" si="140"/>
        <v>45412</v>
      </c>
      <c r="B959" s="3">
        <v>215979441.44</v>
      </c>
      <c r="C959" s="3">
        <f>+'Scheduled cash flows'!H35</f>
        <v>366131633.43160641</v>
      </c>
      <c r="E959" s="12">
        <f t="shared" si="144"/>
        <v>34</v>
      </c>
      <c r="F959" s="2">
        <f t="shared" si="143"/>
        <v>0.16996364327451019</v>
      </c>
    </row>
    <row r="960" spans="1:6" hidden="1" x14ac:dyDescent="0.2">
      <c r="A960" s="8">
        <f t="shared" si="140"/>
        <v>45443</v>
      </c>
      <c r="B960" s="3">
        <v>204684551.41</v>
      </c>
      <c r="C960" s="3">
        <f>+'Scheduled cash flows'!H36</f>
        <v>353318596.15697479</v>
      </c>
      <c r="E960" s="12">
        <f t="shared" si="144"/>
        <v>35</v>
      </c>
      <c r="F960" s="2">
        <f t="shared" si="143"/>
        <v>0.17069375072137782</v>
      </c>
    </row>
    <row r="961" spans="1:6" hidden="1" x14ac:dyDescent="0.2">
      <c r="A961" s="8">
        <f t="shared" si="140"/>
        <v>45473</v>
      </c>
      <c r="B961" s="3">
        <v>197848814.30000001</v>
      </c>
      <c r="C961" s="3">
        <f>+'Scheduled cash flows'!H37</f>
        <v>344208705.50256342</v>
      </c>
      <c r="E961" s="12">
        <f t="shared" si="144"/>
        <v>36</v>
      </c>
      <c r="F961" s="2">
        <f t="shared" si="143"/>
        <v>0.16854796494389002</v>
      </c>
    </row>
    <row r="962" spans="1:6" hidden="1" x14ac:dyDescent="0.2">
      <c r="A962" s="8">
        <f t="shared" si="140"/>
        <v>45504</v>
      </c>
      <c r="B962" s="3">
        <v>192006917.38999999</v>
      </c>
      <c r="C962" s="3">
        <f>+'Scheduled cash flows'!H38</f>
        <v>338225740.11819816</v>
      </c>
      <c r="E962" s="12">
        <f t="shared" si="144"/>
        <v>37</v>
      </c>
      <c r="F962" s="2">
        <f t="shared" ref="F962:F967" si="145">1-(((B962/C962)^(1/E962)))^12</f>
        <v>0.16775352751407735</v>
      </c>
    </row>
    <row r="963" spans="1:6" hidden="1" x14ac:dyDescent="0.2">
      <c r="A963" s="8">
        <f t="shared" si="140"/>
        <v>45535</v>
      </c>
      <c r="B963" s="3">
        <v>186544355.58000001</v>
      </c>
      <c r="C963" s="3">
        <f>+'Scheduled cash flows'!H39</f>
        <v>332872230.16364115</v>
      </c>
      <c r="E963" s="12">
        <f t="shared" si="144"/>
        <v>38</v>
      </c>
      <c r="F963" s="2">
        <f t="shared" si="145"/>
        <v>0.16712393177127605</v>
      </c>
    </row>
    <row r="964" spans="1:6" hidden="1" x14ac:dyDescent="0.2">
      <c r="A964" s="8">
        <f t="shared" si="140"/>
        <v>45565</v>
      </c>
      <c r="B964" s="3">
        <v>181714508.03</v>
      </c>
      <c r="C964" s="3">
        <f>+'Scheduled cash flows'!H40</f>
        <v>327926514.26675493</v>
      </c>
      <c r="E964" s="12">
        <f t="shared" si="144"/>
        <v>39</v>
      </c>
      <c r="F964" s="2">
        <f t="shared" si="145"/>
        <v>0.16610433947445979</v>
      </c>
    </row>
    <row r="965" spans="1:6" hidden="1" x14ac:dyDescent="0.2">
      <c r="A965" s="8">
        <f t="shared" si="140"/>
        <v>45596</v>
      </c>
      <c r="B965" s="3">
        <v>176294931.03</v>
      </c>
      <c r="C965" s="3">
        <f>+'Scheduled cash flows'!H41</f>
        <v>322729518.94525522</v>
      </c>
      <c r="E965" s="12">
        <f t="shared" si="144"/>
        <v>40</v>
      </c>
      <c r="F965" s="2">
        <f t="shared" si="145"/>
        <v>0.16589573780736599</v>
      </c>
    </row>
    <row r="966" spans="1:6" hidden="1" x14ac:dyDescent="0.2">
      <c r="A966" s="8">
        <f t="shared" si="140"/>
        <v>45626</v>
      </c>
      <c r="B966" s="3">
        <v>168640158.66999999</v>
      </c>
      <c r="C966" s="3">
        <f>+'Scheduled cash flows'!H42</f>
        <v>313815977.60129994</v>
      </c>
      <c r="E966" s="12">
        <f t="shared" si="144"/>
        <v>41</v>
      </c>
      <c r="F966" s="2">
        <f t="shared" si="145"/>
        <v>0.16620496895379822</v>
      </c>
    </row>
    <row r="967" spans="1:6" hidden="1" x14ac:dyDescent="0.2">
      <c r="A967" s="8">
        <f t="shared" si="140"/>
        <v>45657</v>
      </c>
      <c r="B967" s="3">
        <v>153501285.47</v>
      </c>
      <c r="C967" s="3">
        <f>+'Scheduled cash flows'!H43</f>
        <v>290092230.96730471</v>
      </c>
      <c r="E967" s="12">
        <f t="shared" si="144"/>
        <v>42</v>
      </c>
      <c r="F967" s="2">
        <f t="shared" si="145"/>
        <v>0.16627717568905798</v>
      </c>
    </row>
    <row r="968" spans="1:6" hidden="1" x14ac:dyDescent="0.2">
      <c r="A968" s="8">
        <f t="shared" si="140"/>
        <v>45688</v>
      </c>
      <c r="B968" s="3">
        <v>136422995.49000001</v>
      </c>
      <c r="C968" s="3">
        <f>+'Scheduled cash flows'!H44</f>
        <v>257677394.4634321</v>
      </c>
      <c r="E968" s="12">
        <f t="shared" si="144"/>
        <v>43</v>
      </c>
      <c r="F968" s="2">
        <f t="shared" ref="F968" si="146">1-(((B968/C968)^(1/E968)))^12</f>
        <v>0.16261712935412409</v>
      </c>
    </row>
    <row r="969" spans="1:6" hidden="1" x14ac:dyDescent="0.2">
      <c r="A969" s="8">
        <f t="shared" si="140"/>
        <v>45716</v>
      </c>
      <c r="B969" s="3">
        <v>126425565.09</v>
      </c>
      <c r="C969" s="3">
        <f>+'Scheduled cash flows'!H45</f>
        <v>237872350.66266993</v>
      </c>
      <c r="E969" s="12">
        <f t="shared" si="144"/>
        <v>44</v>
      </c>
      <c r="F969" s="2">
        <f t="shared" ref="F969" si="147">1-(((B969/C969)^(1/E969)))^12</f>
        <v>0.15834541717696504</v>
      </c>
    </row>
    <row r="970" spans="1:6" hidden="1" x14ac:dyDescent="0.2">
      <c r="A970" s="8">
        <f t="shared" si="140"/>
        <v>45747</v>
      </c>
      <c r="B970" s="3">
        <v>115114739.31</v>
      </c>
      <c r="C970" s="3">
        <f>+'Scheduled cash flows'!H46</f>
        <v>220112388.98765489</v>
      </c>
      <c r="E970" s="12">
        <f t="shared" si="144"/>
        <v>45</v>
      </c>
      <c r="F970" s="2">
        <f t="shared" ref="F970" si="148">1-(((B970/C970)^(1/E970)))^12</f>
        <v>0.15874100828324356</v>
      </c>
    </row>
    <row r="971" spans="1:6" hidden="1" x14ac:dyDescent="0.2">
      <c r="A971" s="8">
        <f t="shared" si="140"/>
        <v>45777</v>
      </c>
      <c r="B971" s="3">
        <v>103326591.58</v>
      </c>
      <c r="C971" s="3">
        <f>+'Scheduled cash flows'!H47</f>
        <v>201462982.32635865</v>
      </c>
      <c r="E971" s="12">
        <f t="shared" si="144"/>
        <v>46</v>
      </c>
      <c r="F971" s="2">
        <f t="shared" ref="F971" si="149">1-(((B971/C971)^(1/E971)))^12</f>
        <v>0.15985892060087503</v>
      </c>
    </row>
    <row r="972" spans="1:6" hidden="1" x14ac:dyDescent="0.2">
      <c r="A972" s="8">
        <f t="shared" si="140"/>
        <v>45808</v>
      </c>
      <c r="B972" s="3">
        <v>95398450.349999994</v>
      </c>
      <c r="C972" s="3">
        <f>+'Scheduled cash flows'!H48</f>
        <v>189141729.19008249</v>
      </c>
      <c r="E972" s="12">
        <f t="shared" si="144"/>
        <v>47</v>
      </c>
      <c r="F972" s="2">
        <f t="shared" ref="F972" si="150">1-(((B972/C972)^(1/E972)))^12</f>
        <v>0.16033240042383468</v>
      </c>
    </row>
    <row r="973" spans="1:6" hidden="1" x14ac:dyDescent="0.2">
      <c r="A973" s="8">
        <f t="shared" si="140"/>
        <v>45838</v>
      </c>
      <c r="B973" s="3">
        <v>90186557.239999995</v>
      </c>
      <c r="C973" s="3">
        <f>+'Scheduled cash flows'!H49</f>
        <v>180422240.56454524</v>
      </c>
      <c r="E973" s="12">
        <f t="shared" si="144"/>
        <v>48</v>
      </c>
      <c r="F973" s="2">
        <f t="shared" ref="F973" si="151">1-(((B973/C973)^(1/E973)))^12</f>
        <v>0.15916083124614044</v>
      </c>
    </row>
    <row r="974" spans="1:6" hidden="1" x14ac:dyDescent="0.2">
      <c r="A974" s="8">
        <f t="shared" si="140"/>
        <v>45869</v>
      </c>
      <c r="B974" s="3">
        <v>85824758.430000007</v>
      </c>
      <c r="C974" s="3">
        <f>+'Scheduled cash flows'!H50</f>
        <v>175093257.05666229</v>
      </c>
      <c r="E974" s="12">
        <f t="shared" si="144"/>
        <v>49</v>
      </c>
      <c r="F974" s="2">
        <f t="shared" ref="F974" si="152">1-(((B974/C974)^(1/E974)))^12</f>
        <v>0.16021971675804725</v>
      </c>
    </row>
    <row r="975" spans="1:6" hidden="1" x14ac:dyDescent="0.2">
      <c r="A975" s="8">
        <f t="shared" si="140"/>
        <v>45900</v>
      </c>
      <c r="B975" s="3">
        <v>82486883.209999993</v>
      </c>
      <c r="C975" s="3">
        <f>+'Scheduled cash flows'!H51</f>
        <v>170244445.03062481</v>
      </c>
      <c r="E975" s="12">
        <f t="shared" si="144"/>
        <v>50</v>
      </c>
      <c r="F975" s="2">
        <f t="shared" ref="F975" si="153">1-(((B975/C975)^(1/E975)))^12</f>
        <v>0.15962162862647122</v>
      </c>
    </row>
    <row r="976" spans="1:6" hidden="1" x14ac:dyDescent="0.2">
      <c r="A976" s="8">
        <f t="shared" si="140"/>
        <v>45930</v>
      </c>
      <c r="B976" s="3">
        <v>78158019.359999999</v>
      </c>
      <c r="C976" s="3">
        <f>+'Scheduled cash flows'!H52</f>
        <v>165718889.22948956</v>
      </c>
      <c r="E976" s="12">
        <f t="shared" si="144"/>
        <v>51</v>
      </c>
      <c r="F976" s="2">
        <f t="shared" ref="F976" si="154">1-(((B976/C976)^(1/E976)))^12</f>
        <v>0.16208423730176325</v>
      </c>
    </row>
    <row r="977" spans="1:13" hidden="1" x14ac:dyDescent="0.2">
      <c r="A977" s="8"/>
    </row>
    <row r="978" spans="1:13" hidden="1" x14ac:dyDescent="0.2">
      <c r="A978" s="8"/>
    </row>
    <row r="979" spans="1:13" hidden="1" x14ac:dyDescent="0.2">
      <c r="A979" s="10" t="s">
        <v>31</v>
      </c>
      <c r="B979" s="4"/>
      <c r="C979" s="4"/>
      <c r="D979" s="5"/>
      <c r="F979" s="6"/>
    </row>
    <row r="980" spans="1:13" hidden="1" x14ac:dyDescent="0.2">
      <c r="A980" s="10" t="s">
        <v>8</v>
      </c>
      <c r="B980" s="4"/>
      <c r="C980" s="4"/>
      <c r="D980" s="5"/>
      <c r="F980" s="6"/>
    </row>
    <row r="981" spans="1:13" hidden="1" x14ac:dyDescent="0.2">
      <c r="A981" s="10"/>
      <c r="B981" s="4"/>
      <c r="C981" s="4"/>
      <c r="D981" s="5"/>
      <c r="F981" s="6"/>
    </row>
    <row r="982" spans="1:13" hidden="1" x14ac:dyDescent="0.2">
      <c r="A982" s="9" t="s">
        <v>6</v>
      </c>
      <c r="B982" s="3" t="s">
        <v>1</v>
      </c>
      <c r="C982" s="3" t="s">
        <v>2</v>
      </c>
      <c r="E982" s="11" t="s">
        <v>5</v>
      </c>
      <c r="F982" s="2" t="s">
        <v>3</v>
      </c>
    </row>
    <row r="983" spans="1:13" hidden="1" x14ac:dyDescent="0.2">
      <c r="A983" s="8"/>
      <c r="C983" s="3" t="s">
        <v>0</v>
      </c>
      <c r="F983" s="2" t="s">
        <v>4</v>
      </c>
    </row>
    <row r="984" spans="1:13" hidden="1" x14ac:dyDescent="0.2">
      <c r="A984" s="8">
        <v>44469</v>
      </c>
      <c r="B984" s="3">
        <v>940432083.54999995</v>
      </c>
      <c r="C984" s="3">
        <f>+B984</f>
        <v>940432083.54999995</v>
      </c>
      <c r="E984" s="12">
        <v>0</v>
      </c>
    </row>
    <row r="985" spans="1:13" hidden="1" x14ac:dyDescent="0.2">
      <c r="A985" s="8">
        <v>44500</v>
      </c>
      <c r="B985" s="3">
        <v>925589290.23000002</v>
      </c>
      <c r="C985" s="3">
        <v>935729352.79999995</v>
      </c>
      <c r="E985" s="12">
        <v>1</v>
      </c>
      <c r="F985" s="2">
        <f t="shared" ref="F985:F990" si="155">1-(((B985/C985)^(1/E985)))^12</f>
        <v>0.12256124225689813</v>
      </c>
      <c r="M985" s="15"/>
    </row>
    <row r="986" spans="1:13" hidden="1" x14ac:dyDescent="0.2">
      <c r="A986" s="8">
        <v>44530</v>
      </c>
      <c r="B986" s="3">
        <v>909787559.95000005</v>
      </c>
      <c r="C986" s="3">
        <v>928861174.78924334</v>
      </c>
      <c r="E986" s="12">
        <f t="shared" ref="E986:E991" si="156">+E985+1</f>
        <v>2</v>
      </c>
      <c r="F986" s="2">
        <f t="shared" si="155"/>
        <v>0.11705204864148377</v>
      </c>
      <c r="M986" s="15"/>
    </row>
    <row r="987" spans="1:13" hidden="1" x14ac:dyDescent="0.2">
      <c r="A987" s="8">
        <v>44561</v>
      </c>
      <c r="B987" s="3">
        <v>865376828.50999999</v>
      </c>
      <c r="C987" s="3">
        <v>916380429.81260252</v>
      </c>
      <c r="E987" s="12">
        <f t="shared" si="156"/>
        <v>3</v>
      </c>
      <c r="F987" s="2">
        <f t="shared" si="155"/>
        <v>0.20472409284889981</v>
      </c>
      <c r="M987" s="15"/>
    </row>
    <row r="988" spans="1:13" hidden="1" x14ac:dyDescent="0.2">
      <c r="A988" s="8">
        <v>44592</v>
      </c>
      <c r="B988" s="3">
        <v>830154958.96000004</v>
      </c>
      <c r="C988" s="3">
        <v>890756325.07021713</v>
      </c>
      <c r="E988" s="12">
        <f t="shared" si="156"/>
        <v>4</v>
      </c>
      <c r="F988" s="2">
        <f t="shared" si="155"/>
        <v>0.19053000542859833</v>
      </c>
      <c r="M988" s="15"/>
    </row>
    <row r="989" spans="1:13" hidden="1" x14ac:dyDescent="0.2">
      <c r="A989" s="8">
        <v>44620</v>
      </c>
      <c r="B989" s="3">
        <v>799847888.25999999</v>
      </c>
      <c r="C989" s="3">
        <v>875933525.18298662</v>
      </c>
      <c r="E989" s="12">
        <f t="shared" si="156"/>
        <v>5</v>
      </c>
      <c r="F989" s="2">
        <f t="shared" si="155"/>
        <v>0.19594268156356864</v>
      </c>
      <c r="M989" s="15"/>
    </row>
    <row r="990" spans="1:13" hidden="1" x14ac:dyDescent="0.2">
      <c r="A990" s="8">
        <v>44651</v>
      </c>
      <c r="B990" s="3">
        <v>764942541.73000002</v>
      </c>
      <c r="C990" s="3">
        <v>861131565.38285482</v>
      </c>
      <c r="E990" s="12">
        <f t="shared" si="156"/>
        <v>6</v>
      </c>
      <c r="F990" s="2">
        <f t="shared" si="155"/>
        <v>0.21092440521241484</v>
      </c>
      <c r="M990" s="15"/>
    </row>
    <row r="991" spans="1:13" hidden="1" x14ac:dyDescent="0.2">
      <c r="A991" s="8">
        <v>44681</v>
      </c>
      <c r="B991" s="3">
        <v>738707545.62</v>
      </c>
      <c r="C991" s="3">
        <v>843334877.8868221</v>
      </c>
      <c r="E991" s="12">
        <f t="shared" si="156"/>
        <v>7</v>
      </c>
      <c r="F991" s="2">
        <f t="shared" ref="F991:F996" si="157">1-(((B991/C991)^(1/E991)))^12</f>
        <v>0.20314118203061438</v>
      </c>
      <c r="M991" s="15"/>
    </row>
    <row r="992" spans="1:13" hidden="1" x14ac:dyDescent="0.2">
      <c r="A992" s="8">
        <v>44712</v>
      </c>
      <c r="B992" s="3">
        <v>713738078.40999997</v>
      </c>
      <c r="C992" s="3">
        <v>824428251.57538807</v>
      </c>
      <c r="E992" s="12">
        <f t="shared" ref="E992:E1036" si="158">+E991+1</f>
        <v>8</v>
      </c>
      <c r="F992" s="2">
        <f t="shared" si="157"/>
        <v>0.19447503962298929</v>
      </c>
      <c r="M992" s="15"/>
    </row>
    <row r="993" spans="1:13" hidden="1" x14ac:dyDescent="0.2">
      <c r="A993" s="8">
        <v>44742</v>
      </c>
      <c r="B993" s="3">
        <v>679243968.65999997</v>
      </c>
      <c r="C993" s="3">
        <v>802503599.90309429</v>
      </c>
      <c r="E993" s="12">
        <f t="shared" si="158"/>
        <v>9</v>
      </c>
      <c r="F993" s="2">
        <f t="shared" si="157"/>
        <v>0.19935793823299608</v>
      </c>
      <c r="M993" s="15"/>
    </row>
    <row r="994" spans="1:13" hidden="1" x14ac:dyDescent="0.2">
      <c r="A994" s="8">
        <v>44773</v>
      </c>
      <c r="B994" s="3">
        <v>648435669.83000004</v>
      </c>
      <c r="C994" s="3">
        <v>781835659.40272307</v>
      </c>
      <c r="E994" s="12">
        <f t="shared" si="158"/>
        <v>10</v>
      </c>
      <c r="F994" s="2">
        <f t="shared" si="157"/>
        <v>0.20108291860738159</v>
      </c>
      <c r="M994" s="15"/>
    </row>
    <row r="995" spans="1:13" hidden="1" x14ac:dyDescent="0.2">
      <c r="A995" s="8">
        <v>44804</v>
      </c>
      <c r="B995" s="3">
        <v>613262316.70000005</v>
      </c>
      <c r="C995" s="3">
        <v>755247803.96710014</v>
      </c>
      <c r="E995" s="12">
        <f t="shared" si="158"/>
        <v>11</v>
      </c>
      <c r="F995" s="2">
        <f t="shared" si="157"/>
        <v>0.20322683317451873</v>
      </c>
      <c r="M995" s="15"/>
    </row>
    <row r="996" spans="1:13" hidden="1" x14ac:dyDescent="0.2">
      <c r="A996" s="8">
        <v>44834</v>
      </c>
      <c r="B996" s="3">
        <v>590740483.84000003</v>
      </c>
      <c r="C996" s="3">
        <v>734006322.6489737</v>
      </c>
      <c r="E996" s="12">
        <f t="shared" si="158"/>
        <v>12</v>
      </c>
      <c r="F996" s="2">
        <f t="shared" si="157"/>
        <v>0.19518338519474632</v>
      </c>
      <c r="M996" s="15"/>
    </row>
    <row r="997" spans="1:13" hidden="1" x14ac:dyDescent="0.2">
      <c r="A997" s="8">
        <v>44865</v>
      </c>
      <c r="B997" s="3">
        <v>578600147.65999997</v>
      </c>
      <c r="C997" s="3">
        <v>725838555.49246168</v>
      </c>
      <c r="E997" s="12">
        <f t="shared" si="158"/>
        <v>13</v>
      </c>
      <c r="F997" s="2">
        <f t="shared" ref="F997:F1002" si="159">1-(((B997/C997)^(1/E997)))^12</f>
        <v>0.18882890341925485</v>
      </c>
      <c r="M997" s="15"/>
    </row>
    <row r="998" spans="1:13" hidden="1" x14ac:dyDescent="0.2">
      <c r="A998" s="8">
        <f t="shared" ref="A998:A1003" si="160">EOMONTH(A997,1)</f>
        <v>44895</v>
      </c>
      <c r="B998" s="3">
        <v>564040505.10000002</v>
      </c>
      <c r="C998" s="3">
        <v>718162939.45000005</v>
      </c>
      <c r="E998" s="12">
        <f t="shared" si="158"/>
        <v>14</v>
      </c>
      <c r="F998" s="2">
        <f t="shared" si="159"/>
        <v>0.18702941682071728</v>
      </c>
      <c r="M998" s="15"/>
    </row>
    <row r="999" spans="1:13" hidden="1" x14ac:dyDescent="0.2">
      <c r="A999" s="8">
        <f t="shared" si="160"/>
        <v>44926</v>
      </c>
      <c r="B999" s="3">
        <v>544820190.45000005</v>
      </c>
      <c r="C999" s="3">
        <f>+'Scheduled cash flows'!I16</f>
        <v>705456204.96641505</v>
      </c>
      <c r="E999" s="12">
        <f t="shared" si="158"/>
        <v>15</v>
      </c>
      <c r="F999" s="2">
        <f t="shared" si="159"/>
        <v>0.18674543687084555</v>
      </c>
      <c r="M999" s="15"/>
    </row>
    <row r="1000" spans="1:13" hidden="1" x14ac:dyDescent="0.2">
      <c r="A1000" s="8">
        <f t="shared" si="160"/>
        <v>44957</v>
      </c>
      <c r="B1000" s="3">
        <v>523254760.37</v>
      </c>
      <c r="C1000" s="3">
        <f>+'Scheduled cash flows'!I17</f>
        <v>688472732.74211967</v>
      </c>
      <c r="E1000" s="12">
        <f t="shared" si="158"/>
        <v>16</v>
      </c>
      <c r="F1000" s="2">
        <f t="shared" si="159"/>
        <v>0.18600856968754209</v>
      </c>
      <c r="M1000" s="15"/>
    </row>
    <row r="1001" spans="1:13" hidden="1" x14ac:dyDescent="0.2">
      <c r="A1001" s="8">
        <f t="shared" si="160"/>
        <v>44985</v>
      </c>
      <c r="B1001" s="3">
        <v>508423663.63999999</v>
      </c>
      <c r="C1001" s="3">
        <f>+'Scheduled cash flows'!I18</f>
        <v>677196847.16763079</v>
      </c>
      <c r="E1001" s="12">
        <f t="shared" si="158"/>
        <v>17</v>
      </c>
      <c r="F1001" s="2">
        <f t="shared" si="159"/>
        <v>0.18318201703071513</v>
      </c>
      <c r="M1001" s="15"/>
    </row>
    <row r="1002" spans="1:13" hidden="1" x14ac:dyDescent="0.2">
      <c r="A1002" s="8">
        <f t="shared" si="160"/>
        <v>45016</v>
      </c>
      <c r="B1002" s="3">
        <v>492253016.79000002</v>
      </c>
      <c r="C1002" s="3">
        <f>+'Scheduled cash flows'!I19</f>
        <v>666250271.29510701</v>
      </c>
      <c r="E1002" s="12">
        <f t="shared" si="158"/>
        <v>18</v>
      </c>
      <c r="F1002" s="2">
        <f t="shared" si="159"/>
        <v>0.18272667346538485</v>
      </c>
      <c r="M1002" s="15"/>
    </row>
    <row r="1003" spans="1:13" hidden="1" x14ac:dyDescent="0.2">
      <c r="A1003" s="8">
        <f t="shared" si="160"/>
        <v>45046</v>
      </c>
      <c r="B1003" s="3">
        <v>480523251.68000001</v>
      </c>
      <c r="C1003" s="3">
        <f>+'Scheduled cash flows'!I20</f>
        <v>652884202.78840566</v>
      </c>
      <c r="E1003" s="12">
        <f t="shared" si="158"/>
        <v>19</v>
      </c>
      <c r="F1003" s="2">
        <f t="shared" ref="F1003:F1008" si="161">1-(((B1003/C1003)^(1/E1003)))^12</f>
        <v>0.17600779513251641</v>
      </c>
      <c r="M1003" s="15"/>
    </row>
    <row r="1004" spans="1:13" hidden="1" x14ac:dyDescent="0.2">
      <c r="A1004" s="8">
        <f t="shared" ref="A1004:A1036" si="162">EOMONTH(A1003,1)</f>
        <v>45077</v>
      </c>
      <c r="B1004" s="3">
        <v>463694075.42000002</v>
      </c>
      <c r="C1004" s="3">
        <f>+'Scheduled cash flows'!I21</f>
        <v>637374216.83576107</v>
      </c>
      <c r="E1004" s="12">
        <f t="shared" si="158"/>
        <v>20</v>
      </c>
      <c r="F1004" s="2">
        <f t="shared" si="161"/>
        <v>0.17376757731509973</v>
      </c>
      <c r="M1004" s="15"/>
    </row>
    <row r="1005" spans="1:13" hidden="1" x14ac:dyDescent="0.2">
      <c r="A1005" s="8">
        <f t="shared" si="162"/>
        <v>45107</v>
      </c>
      <c r="B1005" s="3">
        <v>442845786.06</v>
      </c>
      <c r="C1005" s="3">
        <f>+'Scheduled cash flows'!I22</f>
        <v>615753476.87696528</v>
      </c>
      <c r="E1005" s="12">
        <f t="shared" si="158"/>
        <v>21</v>
      </c>
      <c r="F1005" s="2">
        <f t="shared" si="161"/>
        <v>0.17168121485994292</v>
      </c>
      <c r="M1005" s="15"/>
    </row>
    <row r="1006" spans="1:13" hidden="1" x14ac:dyDescent="0.2">
      <c r="A1006" s="8">
        <f t="shared" si="162"/>
        <v>45138</v>
      </c>
      <c r="B1006" s="3">
        <v>421123867.86000001</v>
      </c>
      <c r="C1006" s="3">
        <f>+'Scheduled cash flows'!I23</f>
        <v>594967661.45499325</v>
      </c>
      <c r="E1006" s="12">
        <f t="shared" si="158"/>
        <v>22</v>
      </c>
      <c r="F1006" s="2">
        <f t="shared" si="161"/>
        <v>0.17179800891018826</v>
      </c>
      <c r="M1006" s="15"/>
    </row>
    <row r="1007" spans="1:13" hidden="1" x14ac:dyDescent="0.2">
      <c r="A1007" s="8">
        <f t="shared" si="162"/>
        <v>45169</v>
      </c>
      <c r="B1007" s="3">
        <v>395304416.13999999</v>
      </c>
      <c r="C1007" s="3">
        <f>+'Scheduled cash flows'!I24</f>
        <v>568434405.52390385</v>
      </c>
      <c r="E1007" s="12">
        <f t="shared" si="158"/>
        <v>23</v>
      </c>
      <c r="F1007" s="2">
        <f t="shared" si="161"/>
        <v>0.1726365422922026</v>
      </c>
      <c r="M1007" s="15"/>
    </row>
    <row r="1008" spans="1:13" hidden="1" x14ac:dyDescent="0.2">
      <c r="A1008" s="8">
        <f t="shared" si="162"/>
        <v>45199</v>
      </c>
      <c r="B1008" s="3">
        <v>377706424.66000003</v>
      </c>
      <c r="C1008" s="3">
        <f>+'Scheduled cash flows'!I25</f>
        <v>547340472.11841202</v>
      </c>
      <c r="E1008" s="12">
        <f t="shared" si="158"/>
        <v>24</v>
      </c>
      <c r="F1008" s="2">
        <f t="shared" si="161"/>
        <v>0.16929197718672973</v>
      </c>
      <c r="M1008" s="15"/>
    </row>
    <row r="1009" spans="1:13" hidden="1" x14ac:dyDescent="0.2">
      <c r="A1009" s="8">
        <f t="shared" si="162"/>
        <v>45230</v>
      </c>
      <c r="B1009" s="3">
        <v>367494018.19999999</v>
      </c>
      <c r="C1009" s="3">
        <f>+'Scheduled cash flows'!I26</f>
        <v>539653335.06486619</v>
      </c>
      <c r="E1009" s="12">
        <f t="shared" si="158"/>
        <v>25</v>
      </c>
      <c r="F1009" s="2">
        <f t="shared" ref="F1009:F1014" si="163">1-(((B1009/C1009)^(1/E1009)))^12</f>
        <v>0.16841816069917537</v>
      </c>
      <c r="M1009" s="15"/>
    </row>
    <row r="1010" spans="1:13" hidden="1" x14ac:dyDescent="0.2">
      <c r="A1010" s="8">
        <f t="shared" si="162"/>
        <v>45260</v>
      </c>
      <c r="B1010" s="3">
        <v>358013853.00999999</v>
      </c>
      <c r="C1010" s="3">
        <f>+'Scheduled cash flows'!I27</f>
        <v>532477581.88261467</v>
      </c>
      <c r="E1010" s="12">
        <f t="shared" si="158"/>
        <v>26</v>
      </c>
      <c r="F1010" s="2">
        <f t="shared" si="163"/>
        <v>0.16741213150447509</v>
      </c>
      <c r="M1010" s="15"/>
    </row>
    <row r="1011" spans="1:13" hidden="1" x14ac:dyDescent="0.2">
      <c r="A1011" s="8">
        <f t="shared" si="162"/>
        <v>45291</v>
      </c>
      <c r="B1011" s="3">
        <v>344496942.52999997</v>
      </c>
      <c r="C1011" s="3">
        <f>+'Scheduled cash flows'!I28</f>
        <v>520614271.18649799</v>
      </c>
      <c r="E1011" s="12">
        <f t="shared" si="158"/>
        <v>27</v>
      </c>
      <c r="F1011" s="2">
        <f t="shared" si="163"/>
        <v>0.1676663210596967</v>
      </c>
      <c r="M1011" s="15"/>
    </row>
    <row r="1012" spans="1:13" hidden="1" x14ac:dyDescent="0.2">
      <c r="A1012" s="8">
        <f t="shared" si="162"/>
        <v>45322</v>
      </c>
      <c r="B1012" s="3">
        <v>331621695.74000001</v>
      </c>
      <c r="C1012" s="3">
        <f>+'Scheduled cash flows'!I29</f>
        <v>504832289.2860465</v>
      </c>
      <c r="E1012" s="12">
        <f t="shared" si="158"/>
        <v>28</v>
      </c>
      <c r="F1012" s="2">
        <f t="shared" si="163"/>
        <v>0.16481262841671562</v>
      </c>
      <c r="M1012" s="15"/>
    </row>
    <row r="1013" spans="1:13" hidden="1" x14ac:dyDescent="0.2">
      <c r="A1013" s="8">
        <f t="shared" si="162"/>
        <v>45351</v>
      </c>
      <c r="B1013" s="3">
        <v>322325789.69</v>
      </c>
      <c r="C1013" s="3">
        <f>+'Scheduled cash flows'!I30</f>
        <v>494169719.60830975</v>
      </c>
      <c r="E1013" s="12">
        <f t="shared" si="158"/>
        <v>29</v>
      </c>
      <c r="F1013" s="2">
        <f t="shared" si="163"/>
        <v>0.16206982346793697</v>
      </c>
      <c r="M1013" s="15"/>
    </row>
    <row r="1014" spans="1:13" hidden="1" x14ac:dyDescent="0.2">
      <c r="A1014" s="8">
        <f t="shared" si="162"/>
        <v>45382</v>
      </c>
      <c r="B1014" s="3">
        <v>312192774.29000002</v>
      </c>
      <c r="C1014" s="3">
        <f>+'Scheduled cash flows'!I31</f>
        <v>483901995.91680819</v>
      </c>
      <c r="E1014" s="12">
        <f t="shared" si="158"/>
        <v>30</v>
      </c>
      <c r="F1014" s="2">
        <f t="shared" si="163"/>
        <v>0.16079865068787835</v>
      </c>
      <c r="M1014" s="15"/>
    </row>
    <row r="1015" spans="1:13" hidden="1" x14ac:dyDescent="0.2">
      <c r="A1015" s="8">
        <f t="shared" si="162"/>
        <v>45412</v>
      </c>
      <c r="B1015" s="3">
        <v>301641814.76999998</v>
      </c>
      <c r="C1015" s="3">
        <f>+'Scheduled cash flows'!I32</f>
        <v>471439466.86782295</v>
      </c>
      <c r="E1015" s="12">
        <f t="shared" si="158"/>
        <v>31</v>
      </c>
      <c r="F1015" s="2">
        <f t="shared" ref="F1015:F1020" si="164">1-(((B1015/C1015)^(1/E1015)))^12</f>
        <v>0.15874313269616525</v>
      </c>
      <c r="M1015" s="15"/>
    </row>
    <row r="1016" spans="1:13" hidden="1" x14ac:dyDescent="0.2">
      <c r="A1016" s="8">
        <f t="shared" si="162"/>
        <v>45443</v>
      </c>
      <c r="B1016" s="3">
        <v>289119850.88</v>
      </c>
      <c r="C1016" s="3">
        <f>+'Scheduled cash flows'!I33</f>
        <v>456647515.54081625</v>
      </c>
      <c r="E1016" s="12">
        <f t="shared" si="158"/>
        <v>32</v>
      </c>
      <c r="F1016" s="2">
        <f t="shared" si="164"/>
        <v>0.15751669294511028</v>
      </c>
      <c r="M1016" s="15"/>
    </row>
    <row r="1017" spans="1:13" hidden="1" x14ac:dyDescent="0.2">
      <c r="A1017" s="8">
        <f t="shared" si="162"/>
        <v>45473</v>
      </c>
      <c r="B1017" s="3">
        <v>274168836.51999998</v>
      </c>
      <c r="C1017" s="3">
        <f>+'Scheduled cash flows'!I34</f>
        <v>435404798.23372281</v>
      </c>
      <c r="E1017" s="12">
        <f t="shared" si="158"/>
        <v>33</v>
      </c>
      <c r="F1017" s="2">
        <f t="shared" si="164"/>
        <v>0.15480970570444641</v>
      </c>
      <c r="M1017" s="15"/>
    </row>
    <row r="1018" spans="1:13" hidden="1" x14ac:dyDescent="0.2">
      <c r="A1018" s="8">
        <f t="shared" si="162"/>
        <v>45504</v>
      </c>
      <c r="B1018" s="3">
        <v>255855809.50999999</v>
      </c>
      <c r="C1018" s="3">
        <f>+'Scheduled cash flows'!I35</f>
        <v>414881245.40028536</v>
      </c>
      <c r="E1018" s="12">
        <f t="shared" si="158"/>
        <v>34</v>
      </c>
      <c r="F1018" s="2">
        <f t="shared" si="164"/>
        <v>0.1568446869881337</v>
      </c>
      <c r="M1018" s="15"/>
    </row>
    <row r="1019" spans="1:13" hidden="1" x14ac:dyDescent="0.2">
      <c r="A1019" s="8">
        <f t="shared" si="162"/>
        <v>45535</v>
      </c>
      <c r="B1019" s="3">
        <v>237840226.31999999</v>
      </c>
      <c r="C1019" s="3">
        <f>+'Scheduled cash flows'!I36</f>
        <v>388784234.77765304</v>
      </c>
      <c r="E1019" s="12">
        <f t="shared" si="158"/>
        <v>35</v>
      </c>
      <c r="F1019" s="2">
        <f t="shared" si="164"/>
        <v>0.15505919404710744</v>
      </c>
      <c r="M1019" s="15"/>
    </row>
    <row r="1020" spans="1:13" hidden="1" x14ac:dyDescent="0.2">
      <c r="A1020" s="8">
        <f t="shared" si="162"/>
        <v>45565</v>
      </c>
      <c r="B1020" s="3">
        <v>224965972.86000001</v>
      </c>
      <c r="C1020" s="3">
        <f>+'Scheduled cash flows'!I37</f>
        <v>368352525.40430075</v>
      </c>
      <c r="E1020" s="12">
        <f t="shared" si="158"/>
        <v>36</v>
      </c>
      <c r="F1020" s="2">
        <f t="shared" si="164"/>
        <v>0.15156665756054866</v>
      </c>
      <c r="M1020" s="15"/>
    </row>
    <row r="1021" spans="1:13" hidden="1" x14ac:dyDescent="0.2">
      <c r="A1021" s="8">
        <f t="shared" si="162"/>
        <v>45596</v>
      </c>
      <c r="B1021" s="3">
        <v>217042701.75</v>
      </c>
      <c r="C1021" s="3">
        <f>+'Scheduled cash flows'!I38</f>
        <v>361778028.13835019</v>
      </c>
      <c r="E1021" s="12">
        <f t="shared" si="158"/>
        <v>37</v>
      </c>
      <c r="F1021" s="2">
        <f t="shared" ref="F1021:F1026" si="165">1-(((B1021/C1021)^(1/E1021)))^12</f>
        <v>0.15270741592017512</v>
      </c>
      <c r="M1021" s="15"/>
    </row>
    <row r="1022" spans="1:13" hidden="1" x14ac:dyDescent="0.2">
      <c r="A1022" s="8">
        <f t="shared" si="162"/>
        <v>45626</v>
      </c>
      <c r="B1022" s="3">
        <v>210332689.43000001</v>
      </c>
      <c r="C1022" s="3">
        <f>+'Scheduled cash flows'!I39</f>
        <v>355080956.24288058</v>
      </c>
      <c r="E1022" s="12">
        <f t="shared" si="158"/>
        <v>38</v>
      </c>
      <c r="F1022" s="2">
        <f t="shared" si="165"/>
        <v>0.15241557700903186</v>
      </c>
      <c r="M1022" s="15"/>
    </row>
    <row r="1023" spans="1:13" hidden="1" x14ac:dyDescent="0.2">
      <c r="A1023" s="8">
        <f t="shared" si="162"/>
        <v>45657</v>
      </c>
      <c r="B1023" s="3">
        <v>202059648.68000001</v>
      </c>
      <c r="C1023" s="3">
        <f>+'Scheduled cash flows'!I40</f>
        <v>344558459.04847831</v>
      </c>
      <c r="E1023" s="12">
        <f t="shared" si="158"/>
        <v>39</v>
      </c>
      <c r="F1023" s="2">
        <f t="shared" si="165"/>
        <v>0.15144097960278979</v>
      </c>
      <c r="M1023" s="15"/>
    </row>
    <row r="1024" spans="1:13" hidden="1" x14ac:dyDescent="0.2">
      <c r="A1024" s="8">
        <f t="shared" si="162"/>
        <v>45688</v>
      </c>
      <c r="B1024" s="3">
        <v>191303552.34</v>
      </c>
      <c r="C1024" s="3">
        <f>+'Scheduled cash flows'!I41</f>
        <v>329977239.45483118</v>
      </c>
      <c r="E1024" s="12">
        <f t="shared" si="158"/>
        <v>40</v>
      </c>
      <c r="F1024" s="2">
        <f t="shared" si="165"/>
        <v>0.15087482934746732</v>
      </c>
      <c r="M1024" s="15"/>
    </row>
    <row r="1025" spans="1:13" hidden="1" x14ac:dyDescent="0.2">
      <c r="A1025" s="8">
        <f t="shared" si="162"/>
        <v>45716</v>
      </c>
      <c r="B1025" s="3">
        <v>184653925.72999999</v>
      </c>
      <c r="C1025" s="3">
        <f>+'Scheduled cash flows'!I42</f>
        <v>319868329.36607444</v>
      </c>
      <c r="E1025" s="12">
        <f t="shared" si="158"/>
        <v>41</v>
      </c>
      <c r="F1025" s="2">
        <f t="shared" si="165"/>
        <v>0.14854414254898529</v>
      </c>
      <c r="M1025" s="15"/>
    </row>
    <row r="1026" spans="1:13" hidden="1" x14ac:dyDescent="0.2">
      <c r="A1026" s="8">
        <f t="shared" si="162"/>
        <v>45747</v>
      </c>
      <c r="B1026" s="3">
        <v>176842830.80000001</v>
      </c>
      <c r="C1026" s="3">
        <f>+'Scheduled cash flows'!I43</f>
        <v>310210058.16531116</v>
      </c>
      <c r="E1026" s="12">
        <f t="shared" si="158"/>
        <v>42</v>
      </c>
      <c r="F1026" s="2">
        <f t="shared" si="165"/>
        <v>0.14834016389843918</v>
      </c>
      <c r="M1026" s="15"/>
    </row>
    <row r="1027" spans="1:13" hidden="1" x14ac:dyDescent="0.2">
      <c r="A1027" s="8">
        <f t="shared" si="162"/>
        <v>45777</v>
      </c>
      <c r="B1027" s="3">
        <v>167455474.91999999</v>
      </c>
      <c r="C1027" s="3">
        <f>+'Scheduled cash flows'!I44</f>
        <v>298167751.30161148</v>
      </c>
      <c r="E1027" s="12">
        <f t="shared" si="158"/>
        <v>43</v>
      </c>
      <c r="F1027" s="2">
        <f t="shared" ref="F1027" si="166">1-(((B1027/C1027)^(1/E1027)))^12</f>
        <v>0.14871317696928632</v>
      </c>
      <c r="M1027" s="15"/>
    </row>
    <row r="1028" spans="1:13" hidden="1" x14ac:dyDescent="0.2">
      <c r="A1028" s="8">
        <f t="shared" si="162"/>
        <v>45808</v>
      </c>
      <c r="B1028" s="3">
        <v>157778595.62</v>
      </c>
      <c r="C1028" s="3">
        <f>+'Scheduled cash flows'!I45</f>
        <v>283982830.71160114</v>
      </c>
      <c r="E1028" s="12">
        <f t="shared" si="158"/>
        <v>44</v>
      </c>
      <c r="F1028" s="2">
        <f t="shared" ref="F1028" si="167">1-(((B1028/C1028)^(1/E1028)))^12</f>
        <v>0.14810121153676015</v>
      </c>
      <c r="M1028" s="15"/>
    </row>
    <row r="1029" spans="1:13" hidden="1" x14ac:dyDescent="0.2">
      <c r="A1029" s="8">
        <f t="shared" si="162"/>
        <v>45838</v>
      </c>
      <c r="B1029" s="3">
        <v>144823652.63</v>
      </c>
      <c r="C1029" s="3">
        <f>+'Scheduled cash flows'!I46</f>
        <v>263297976.05266234</v>
      </c>
      <c r="E1029" s="12">
        <f t="shared" si="158"/>
        <v>45</v>
      </c>
      <c r="F1029" s="2">
        <f t="shared" ref="F1029" si="168">1-(((B1029/C1029)^(1/E1029)))^12</f>
        <v>0.14734922017333263</v>
      </c>
      <c r="M1029" s="15"/>
    </row>
    <row r="1030" spans="1:13" hidden="1" x14ac:dyDescent="0.2">
      <c r="A1030" s="8">
        <f t="shared" si="162"/>
        <v>45869</v>
      </c>
      <c r="B1030" s="3">
        <v>130488335.84</v>
      </c>
      <c r="C1030" s="3">
        <f>+'Scheduled cash flows'!I47</f>
        <v>243013296.36086422</v>
      </c>
      <c r="E1030" s="12">
        <f t="shared" si="158"/>
        <v>46</v>
      </c>
      <c r="F1030" s="2">
        <f t="shared" ref="F1030" si="169">1-(((B1030/C1030)^(1/E1030)))^12</f>
        <v>0.14974342849205435</v>
      </c>
      <c r="M1030" s="15"/>
    </row>
    <row r="1031" spans="1:13" hidden="1" x14ac:dyDescent="0.2">
      <c r="A1031" s="8">
        <f t="shared" si="162"/>
        <v>45900</v>
      </c>
      <c r="B1031" s="3">
        <v>117051715.81999999</v>
      </c>
      <c r="C1031" s="3">
        <f>+'Scheduled cash flows'!I48</f>
        <v>217534024.11024737</v>
      </c>
      <c r="E1031" s="12">
        <f t="shared" si="158"/>
        <v>47</v>
      </c>
      <c r="F1031" s="2">
        <f t="shared" ref="F1031" si="170">1-(((B1031/C1031)^(1/E1031)))^12</f>
        <v>0.14634772551109465</v>
      </c>
      <c r="M1031" s="15"/>
    </row>
    <row r="1032" spans="1:13" hidden="1" x14ac:dyDescent="0.2">
      <c r="A1032" s="8">
        <f t="shared" si="162"/>
        <v>45930</v>
      </c>
      <c r="B1032" s="3">
        <v>106617704.90000001</v>
      </c>
      <c r="C1032" s="3">
        <f>+'Scheduled cash flows'!I49</f>
        <v>197878944.50600329</v>
      </c>
      <c r="E1032" s="12">
        <f t="shared" si="158"/>
        <v>48</v>
      </c>
      <c r="F1032" s="2">
        <f t="shared" ref="F1032" si="171">1-(((B1032/C1032)^(1/E1032)))^12</f>
        <v>0.1432434446041938</v>
      </c>
      <c r="M1032" s="15"/>
    </row>
    <row r="1033" spans="1:13" hidden="1" x14ac:dyDescent="0.2">
      <c r="A1033" s="8">
        <f t="shared" si="162"/>
        <v>45961</v>
      </c>
      <c r="B1033" s="3">
        <v>100911300.15000001</v>
      </c>
      <c r="C1033" s="3">
        <f>+'Scheduled cash flows'!I50</f>
        <v>191550774.17994297</v>
      </c>
      <c r="E1033" s="12">
        <f t="shared" si="158"/>
        <v>49</v>
      </c>
      <c r="F1033" s="2">
        <f t="shared" ref="F1033" si="172">1-(((B1033/C1033)^(1/E1033)))^12</f>
        <v>0.14525986803432667</v>
      </c>
      <c r="M1033" s="15"/>
    </row>
    <row r="1034" spans="1:13" ht="15" hidden="1" customHeight="1" x14ac:dyDescent="0.2">
      <c r="A1034" s="8">
        <f t="shared" si="162"/>
        <v>45991</v>
      </c>
      <c r="B1034" s="3">
        <v>96677230.680000007</v>
      </c>
      <c r="C1034" s="3">
        <f>+'Scheduled cash flows'!I51</f>
        <v>184997719.03763258</v>
      </c>
      <c r="E1034" s="12">
        <f t="shared" si="158"/>
        <v>50</v>
      </c>
      <c r="F1034" s="2">
        <f t="shared" ref="F1034" si="173">1-(((B1034/C1034)^(1/E1034)))^12</f>
        <v>0.14422838232264845</v>
      </c>
      <c r="M1034" s="15"/>
    </row>
    <row r="1035" spans="1:13" hidden="1" x14ac:dyDescent="0.2">
      <c r="A1035" s="8">
        <f t="shared" si="162"/>
        <v>46022</v>
      </c>
      <c r="B1035" s="3">
        <v>89294920.75</v>
      </c>
      <c r="C1035" s="3">
        <f>+'Scheduled cash flows'!I52</f>
        <v>175203812.65061012</v>
      </c>
      <c r="E1035" s="12">
        <f t="shared" si="158"/>
        <v>51</v>
      </c>
      <c r="F1035" s="2">
        <f t="shared" ref="F1035" si="174">1-(((B1035/C1035)^(1/E1035)))^12</f>
        <v>0.14665340555356965</v>
      </c>
      <c r="M1035" s="15"/>
    </row>
    <row r="1036" spans="1:13" hidden="1" x14ac:dyDescent="0.2">
      <c r="A1036" s="8">
        <f t="shared" si="162"/>
        <v>46053</v>
      </c>
      <c r="B1036" s="3">
        <v>81922307.189999998</v>
      </c>
      <c r="C1036" s="3">
        <f>+'Scheduled cash flows'!I53</f>
        <v>161159618.3757709</v>
      </c>
      <c r="E1036" s="12">
        <f t="shared" si="158"/>
        <v>52</v>
      </c>
      <c r="F1036" s="2">
        <f t="shared" ref="F1036" si="175">1-(((B1036/C1036)^(1/E1036)))^12</f>
        <v>0.14456399486696048</v>
      </c>
      <c r="M1036" s="15" t="s">
        <v>162</v>
      </c>
    </row>
    <row r="1037" spans="1:13" hidden="1" x14ac:dyDescent="0.2">
      <c r="A1037" s="8"/>
      <c r="M1037" s="15"/>
    </row>
    <row r="1038" spans="1:13" x14ac:dyDescent="0.2">
      <c r="A1038" s="8"/>
      <c r="M1038" s="15"/>
    </row>
    <row r="1039" spans="1:13" x14ac:dyDescent="0.2">
      <c r="A1039" s="10" t="s">
        <v>33</v>
      </c>
      <c r="B1039" s="4"/>
      <c r="C1039" s="4"/>
      <c r="D1039" s="5"/>
      <c r="F1039" s="6"/>
    </row>
    <row r="1040" spans="1:13" x14ac:dyDescent="0.2">
      <c r="A1040" s="10" t="s">
        <v>8</v>
      </c>
      <c r="B1040" s="4"/>
      <c r="C1040" s="4"/>
      <c r="D1040" s="5"/>
      <c r="F1040" s="6"/>
    </row>
    <row r="1041" spans="1:13" x14ac:dyDescent="0.2">
      <c r="A1041" s="10"/>
      <c r="B1041" s="4"/>
      <c r="C1041" s="4"/>
      <c r="D1041" s="5"/>
      <c r="F1041" s="6"/>
    </row>
    <row r="1042" spans="1:13" x14ac:dyDescent="0.2">
      <c r="A1042" s="9" t="s">
        <v>6</v>
      </c>
      <c r="B1042" s="3" t="s">
        <v>1</v>
      </c>
      <c r="C1042" s="3" t="s">
        <v>2</v>
      </c>
      <c r="E1042" s="11" t="s">
        <v>5</v>
      </c>
      <c r="F1042" s="2" t="s">
        <v>3</v>
      </c>
    </row>
    <row r="1043" spans="1:13" x14ac:dyDescent="0.2">
      <c r="A1043" s="8"/>
      <c r="C1043" s="3" t="s">
        <v>0</v>
      </c>
      <c r="F1043" s="2" t="s">
        <v>4</v>
      </c>
    </row>
    <row r="1044" spans="1:13" x14ac:dyDescent="0.2">
      <c r="A1044" s="8">
        <v>44620</v>
      </c>
      <c r="B1044" s="3">
        <v>1014158932.4</v>
      </c>
      <c r="C1044" s="3">
        <f>+B1044</f>
        <v>1014158932.4</v>
      </c>
      <c r="E1044" s="12">
        <v>0</v>
      </c>
    </row>
    <row r="1045" spans="1:13" x14ac:dyDescent="0.2">
      <c r="A1045" s="8">
        <v>44651</v>
      </c>
      <c r="B1045" s="3">
        <v>1002071891.78</v>
      </c>
      <c r="C1045" s="3">
        <v>1012719021.2620223</v>
      </c>
      <c r="E1045" s="12">
        <v>1</v>
      </c>
      <c r="F1045" s="2">
        <f t="shared" ref="F1045:F1050" si="176">1-(((B1045/C1045)^(1/E1045)))^12</f>
        <v>0.11911552086300803</v>
      </c>
    </row>
    <row r="1046" spans="1:13" x14ac:dyDescent="0.2">
      <c r="A1046" s="8">
        <v>44681</v>
      </c>
      <c r="B1046" s="3">
        <v>989530973.39999998</v>
      </c>
      <c r="C1046" s="3">
        <v>1009998937.4971917</v>
      </c>
      <c r="E1046" s="12">
        <f t="shared" ref="E1046:E1051" si="177">+E1045+1</f>
        <v>2</v>
      </c>
      <c r="F1046" s="2">
        <f t="shared" si="176"/>
        <v>0.11559568178701929</v>
      </c>
    </row>
    <row r="1047" spans="1:13" x14ac:dyDescent="0.2">
      <c r="A1047" s="8">
        <v>44712</v>
      </c>
      <c r="B1047" s="3">
        <v>978219878.38999999</v>
      </c>
      <c r="C1047" s="3">
        <v>1006993904.1053015</v>
      </c>
      <c r="E1047" s="12">
        <f t="shared" si="177"/>
        <v>3</v>
      </c>
      <c r="F1047" s="2">
        <f t="shared" si="176"/>
        <v>0.10949047452649763</v>
      </c>
    </row>
    <row r="1048" spans="1:13" x14ac:dyDescent="0.2">
      <c r="A1048" s="8">
        <v>44742</v>
      </c>
      <c r="B1048" s="3">
        <v>956432459.13</v>
      </c>
      <c r="C1048" s="3">
        <v>1001045967.3592049</v>
      </c>
      <c r="E1048" s="12">
        <f t="shared" si="177"/>
        <v>4</v>
      </c>
      <c r="F1048" s="2">
        <f t="shared" si="176"/>
        <v>0.12783057347935178</v>
      </c>
    </row>
    <row r="1049" spans="1:13" x14ac:dyDescent="0.2">
      <c r="A1049" s="8">
        <v>44773</v>
      </c>
      <c r="B1049" s="3">
        <v>939242669.76999998</v>
      </c>
      <c r="C1049" s="3">
        <v>993630427.66240132</v>
      </c>
      <c r="E1049" s="12">
        <f t="shared" si="177"/>
        <v>5</v>
      </c>
      <c r="F1049" s="2">
        <f t="shared" si="176"/>
        <v>0.1263710102308242</v>
      </c>
    </row>
    <row r="1050" spans="1:13" x14ac:dyDescent="0.2">
      <c r="A1050" s="8">
        <v>44804</v>
      </c>
      <c r="B1050" s="3">
        <v>917599452.59000003</v>
      </c>
      <c r="C1050" s="3">
        <v>984985340.18890595</v>
      </c>
      <c r="E1050" s="12">
        <f t="shared" si="177"/>
        <v>6</v>
      </c>
      <c r="F1050" s="2">
        <f t="shared" si="176"/>
        <v>0.13214582319958068</v>
      </c>
    </row>
    <row r="1051" spans="1:13" x14ac:dyDescent="0.2">
      <c r="A1051" s="8">
        <v>44834</v>
      </c>
      <c r="B1051" s="3">
        <v>887505988.32000005</v>
      </c>
      <c r="C1051" s="3">
        <v>969658805.3882618</v>
      </c>
      <c r="E1051" s="12">
        <f t="shared" si="177"/>
        <v>7</v>
      </c>
      <c r="F1051" s="2">
        <f t="shared" ref="F1051:F1056" si="178">1-(((B1051/C1051)^(1/E1051)))^12</f>
        <v>0.14080896506966922</v>
      </c>
    </row>
    <row r="1052" spans="1:13" x14ac:dyDescent="0.2">
      <c r="A1052" s="8">
        <v>44865</v>
      </c>
      <c r="B1052" s="3">
        <v>858949228.15999997</v>
      </c>
      <c r="C1052" s="20">
        <v>943183426.35744834</v>
      </c>
      <c r="D1052" s="21"/>
      <c r="E1052" s="12">
        <f t="shared" ref="E1052:E1092" si="179">+E1051+1</f>
        <v>8</v>
      </c>
      <c r="F1052" s="2">
        <f t="shared" si="178"/>
        <v>0.13092551532424934</v>
      </c>
      <c r="M1052" s="15"/>
    </row>
    <row r="1053" spans="1:13" x14ac:dyDescent="0.2">
      <c r="A1053" s="8">
        <f t="shared" ref="A1053:A1058" si="180">EOMONTH(A1052,1)</f>
        <v>44895</v>
      </c>
      <c r="B1053" s="3">
        <v>822779158.29999995</v>
      </c>
      <c r="C1053" s="3">
        <v>919205317.94000006</v>
      </c>
      <c r="E1053" s="12">
        <f t="shared" si="179"/>
        <v>9</v>
      </c>
      <c r="F1053" s="2">
        <f t="shared" si="178"/>
        <v>0.13736381443363399</v>
      </c>
      <c r="M1053" s="15"/>
    </row>
    <row r="1054" spans="1:13" x14ac:dyDescent="0.2">
      <c r="A1054" s="8">
        <f t="shared" si="180"/>
        <v>44926</v>
      </c>
      <c r="B1054" s="3">
        <v>765499539.55999994</v>
      </c>
      <c r="C1054" s="3">
        <f>+'Scheduled cash flows'!J11</f>
        <v>879894888.06907868</v>
      </c>
      <c r="E1054" s="12">
        <f t="shared" si="179"/>
        <v>10</v>
      </c>
      <c r="F1054" s="2">
        <f t="shared" si="178"/>
        <v>0.15390921107907496</v>
      </c>
      <c r="M1054" s="15"/>
    </row>
    <row r="1055" spans="1:13" x14ac:dyDescent="0.2">
      <c r="A1055" s="8">
        <f t="shared" si="180"/>
        <v>44957</v>
      </c>
      <c r="B1055" s="3">
        <v>714677476.89999998</v>
      </c>
      <c r="C1055" s="3">
        <f>+'Scheduled cash flows'!J12</f>
        <v>830572347.77945304</v>
      </c>
      <c r="E1055" s="12">
        <f t="shared" si="179"/>
        <v>11</v>
      </c>
      <c r="F1055" s="2">
        <f t="shared" si="178"/>
        <v>0.15121200201272722</v>
      </c>
      <c r="M1055" s="15"/>
    </row>
    <row r="1056" spans="1:13" x14ac:dyDescent="0.2">
      <c r="A1056" s="8">
        <f t="shared" si="180"/>
        <v>44985</v>
      </c>
      <c r="B1056" s="3">
        <v>693739489.33000004</v>
      </c>
      <c r="C1056" s="3">
        <f>+'Scheduled cash flows'!J13</f>
        <v>812971009.30992508</v>
      </c>
      <c r="E1056" s="12">
        <f t="shared" si="179"/>
        <v>12</v>
      </c>
      <c r="F1056" s="2">
        <f t="shared" si="178"/>
        <v>0.14666146592500517</v>
      </c>
      <c r="M1056" s="15"/>
    </row>
    <row r="1057" spans="1:13" x14ac:dyDescent="0.2">
      <c r="A1057" s="8">
        <f t="shared" si="180"/>
        <v>45016</v>
      </c>
      <c r="B1057" s="3">
        <v>683954188.28999996</v>
      </c>
      <c r="C1057" s="3">
        <f>+'Scheduled cash flows'!J14</f>
        <v>808653401.68702066</v>
      </c>
      <c r="E1057" s="12">
        <f t="shared" si="179"/>
        <v>13</v>
      </c>
      <c r="F1057" s="2">
        <f t="shared" ref="F1057:F1062" si="181">1-(((B1057/C1057)^(1/E1057)))^12</f>
        <v>0.14323912308628017</v>
      </c>
      <c r="M1057" s="15"/>
    </row>
    <row r="1058" spans="1:13" x14ac:dyDescent="0.2">
      <c r="A1058" s="8">
        <f t="shared" si="180"/>
        <v>45046</v>
      </c>
      <c r="B1058" s="3">
        <v>676011290.71000004</v>
      </c>
      <c r="C1058" s="3">
        <f>+'Scheduled cash flows'!J15</f>
        <v>804987930.74282479</v>
      </c>
      <c r="E1058" s="12">
        <f t="shared" si="179"/>
        <v>14</v>
      </c>
      <c r="F1058" s="2">
        <f t="shared" si="181"/>
        <v>0.13900979270450864</v>
      </c>
      <c r="M1058" s="15"/>
    </row>
    <row r="1059" spans="1:13" x14ac:dyDescent="0.2">
      <c r="A1059" s="8">
        <f t="shared" ref="A1059:A1092" si="182">EOMONTH(A1058,1)</f>
        <v>45077</v>
      </c>
      <c r="B1059" s="3">
        <v>666674487.87</v>
      </c>
      <c r="C1059" s="3">
        <f>+'Scheduled cash flows'!J16</f>
        <v>801371950.84434855</v>
      </c>
      <c r="E1059" s="12">
        <f t="shared" si="179"/>
        <v>15</v>
      </c>
      <c r="F1059" s="2">
        <f t="shared" si="181"/>
        <v>0.1368947489454152</v>
      </c>
      <c r="M1059" s="15"/>
    </row>
    <row r="1060" spans="1:13" x14ac:dyDescent="0.2">
      <c r="A1060" s="8">
        <f t="shared" si="182"/>
        <v>45107</v>
      </c>
      <c r="B1060" s="3">
        <v>656553208.98000002</v>
      </c>
      <c r="C1060" s="3">
        <f>+'Scheduled cash flows'!J17</f>
        <v>797357914.55808866</v>
      </c>
      <c r="E1060" s="12">
        <f t="shared" si="179"/>
        <v>16</v>
      </c>
      <c r="F1060" s="2">
        <f t="shared" si="181"/>
        <v>0.13560456585046865</v>
      </c>
      <c r="M1060" s="15"/>
    </row>
    <row r="1061" spans="1:13" x14ac:dyDescent="0.2">
      <c r="A1061" s="8">
        <f t="shared" si="182"/>
        <v>45138</v>
      </c>
      <c r="B1061" s="3">
        <v>643717736.39999998</v>
      </c>
      <c r="C1061" s="3">
        <f>+'Scheduled cash flows'!J18</f>
        <v>792680140.21527851</v>
      </c>
      <c r="E1061" s="12">
        <f t="shared" si="179"/>
        <v>17</v>
      </c>
      <c r="F1061" s="2">
        <f t="shared" si="181"/>
        <v>0.13665084334200028</v>
      </c>
      <c r="M1061" s="15"/>
    </row>
    <row r="1062" spans="1:13" x14ac:dyDescent="0.2">
      <c r="A1062" s="8">
        <f t="shared" si="182"/>
        <v>45169</v>
      </c>
      <c r="B1062" s="3">
        <v>631040257.59000003</v>
      </c>
      <c r="C1062" s="3">
        <f>+'Scheduled cash flows'!J19</f>
        <v>787388824.76811111</v>
      </c>
      <c r="E1062" s="12">
        <f t="shared" si="179"/>
        <v>18</v>
      </c>
      <c r="F1062" s="2">
        <f t="shared" si="181"/>
        <v>0.13719653669201315</v>
      </c>
      <c r="M1062" s="15"/>
    </row>
    <row r="1063" spans="1:13" x14ac:dyDescent="0.2">
      <c r="A1063" s="8">
        <f t="shared" si="182"/>
        <v>45199</v>
      </c>
      <c r="B1063" s="3">
        <v>610175383.62</v>
      </c>
      <c r="C1063" s="3">
        <f>+'Scheduled cash flows'!J20</f>
        <v>775830461.94893837</v>
      </c>
      <c r="E1063" s="12">
        <f t="shared" si="179"/>
        <v>19</v>
      </c>
      <c r="F1063" s="2">
        <f t="shared" ref="F1063:F1068" si="183">1-(((B1063/C1063)^(1/E1063)))^12</f>
        <v>0.14075177149320517</v>
      </c>
      <c r="M1063" s="15"/>
    </row>
    <row r="1064" spans="1:13" x14ac:dyDescent="0.2">
      <c r="A1064" s="8">
        <f t="shared" si="182"/>
        <v>45230</v>
      </c>
      <c r="B1064" s="3">
        <v>585789811.36000001</v>
      </c>
      <c r="C1064" s="3">
        <f>+'Scheduled cash flows'!J21</f>
        <v>752708348.12116146</v>
      </c>
      <c r="E1064" s="12">
        <f t="shared" si="179"/>
        <v>20</v>
      </c>
      <c r="F1064" s="2">
        <f t="shared" si="183"/>
        <v>0.13966211279599794</v>
      </c>
      <c r="M1064" s="15"/>
    </row>
    <row r="1065" spans="1:13" x14ac:dyDescent="0.2">
      <c r="A1065" s="8">
        <f t="shared" si="182"/>
        <v>45260</v>
      </c>
      <c r="B1065" s="3">
        <v>556647856.80999994</v>
      </c>
      <c r="C1065" s="3">
        <f>+'Scheduled cash flows'!J22</f>
        <v>728008604.71015131</v>
      </c>
      <c r="E1065" s="12">
        <f t="shared" si="179"/>
        <v>21</v>
      </c>
      <c r="F1065" s="2">
        <f t="shared" si="183"/>
        <v>0.14217916976500922</v>
      </c>
      <c r="M1065" s="15"/>
    </row>
    <row r="1066" spans="1:13" x14ac:dyDescent="0.2">
      <c r="A1066" s="8">
        <f t="shared" si="182"/>
        <v>45291</v>
      </c>
      <c r="B1066" s="3">
        <v>514736844.45999998</v>
      </c>
      <c r="C1066" s="3">
        <f>+'Scheduled cash flows'!J23</f>
        <v>688038454.75233138</v>
      </c>
      <c r="E1066" s="12">
        <f t="shared" si="179"/>
        <v>22</v>
      </c>
      <c r="F1066" s="2">
        <f t="shared" si="183"/>
        <v>0.14639342569317082</v>
      </c>
      <c r="M1066" s="15"/>
    </row>
    <row r="1067" spans="1:13" x14ac:dyDescent="0.2">
      <c r="A1067" s="8">
        <f t="shared" si="182"/>
        <v>45322</v>
      </c>
      <c r="B1067" s="3">
        <v>475820897.95999998</v>
      </c>
      <c r="C1067" s="3">
        <f>+'Scheduled cash flows'!J24</f>
        <v>638072481.33557332</v>
      </c>
      <c r="E1067" s="12">
        <f t="shared" si="179"/>
        <v>23</v>
      </c>
      <c r="F1067" s="2">
        <f t="shared" si="183"/>
        <v>0.14194207394292369</v>
      </c>
      <c r="M1067" s="15"/>
    </row>
    <row r="1068" spans="1:13" x14ac:dyDescent="0.2">
      <c r="A1068" s="8">
        <f t="shared" si="182"/>
        <v>45351</v>
      </c>
      <c r="B1068" s="3">
        <v>459789412.11000001</v>
      </c>
      <c r="C1068" s="3">
        <f>+'Scheduled cash flows'!J25</f>
        <v>619869484.5161407</v>
      </c>
      <c r="E1068" s="12">
        <f t="shared" si="179"/>
        <v>24</v>
      </c>
      <c r="F1068" s="2">
        <f t="shared" si="183"/>
        <v>0.13874976265049133</v>
      </c>
      <c r="M1068" s="15"/>
    </row>
    <row r="1069" spans="1:13" x14ac:dyDescent="0.2">
      <c r="A1069" s="8">
        <f t="shared" si="182"/>
        <v>45382</v>
      </c>
      <c r="B1069" s="3">
        <v>451177239.18000001</v>
      </c>
      <c r="C1069" s="3">
        <f>+'Scheduled cash flows'!J26</f>
        <v>614829700.92060292</v>
      </c>
      <c r="E1069" s="12">
        <f t="shared" si="179"/>
        <v>25</v>
      </c>
      <c r="F1069" s="2">
        <f t="shared" ref="F1069:F1074" si="184">1-(((B1069/C1069)^(1/E1069)))^12</f>
        <v>0.13804553276520859</v>
      </c>
      <c r="M1069" s="15"/>
    </row>
    <row r="1070" spans="1:13" x14ac:dyDescent="0.2">
      <c r="A1070" s="8">
        <f t="shared" si="182"/>
        <v>45412</v>
      </c>
      <c r="B1070" s="3">
        <v>442907036.38999999</v>
      </c>
      <c r="C1070" s="3">
        <f>+'Scheduled cash flows'!J27</f>
        <v>610463570.56725621</v>
      </c>
      <c r="E1070" s="12">
        <f t="shared" si="179"/>
        <v>26</v>
      </c>
      <c r="F1070" s="2">
        <f t="shared" si="184"/>
        <v>0.13764532852390698</v>
      </c>
      <c r="M1070" s="15"/>
    </row>
    <row r="1071" spans="1:13" x14ac:dyDescent="0.2">
      <c r="A1071" s="8">
        <f t="shared" si="182"/>
        <v>45443</v>
      </c>
      <c r="B1071" s="3">
        <v>437256024.86000001</v>
      </c>
      <c r="C1071" s="3">
        <f>+'Scheduled cash flows'!J28</f>
        <v>606083666.54116213</v>
      </c>
      <c r="E1071" s="12">
        <f t="shared" si="179"/>
        <v>27</v>
      </c>
      <c r="F1071" s="2">
        <f t="shared" si="184"/>
        <v>0.135073487370303</v>
      </c>
      <c r="M1071" s="15"/>
    </row>
    <row r="1072" spans="1:13" x14ac:dyDescent="0.2">
      <c r="A1072" s="8">
        <f t="shared" si="182"/>
        <v>45473</v>
      </c>
      <c r="B1072" s="3">
        <v>430314705.93000001</v>
      </c>
      <c r="C1072" s="3">
        <f>+'Scheduled cash flows'!J29</f>
        <v>601630899.80492711</v>
      </c>
      <c r="E1072" s="12">
        <f t="shared" si="179"/>
        <v>28</v>
      </c>
      <c r="F1072" s="2">
        <f t="shared" si="184"/>
        <v>0.1337883439506925</v>
      </c>
      <c r="M1072" s="15"/>
    </row>
    <row r="1073" spans="1:13" x14ac:dyDescent="0.2">
      <c r="A1073" s="8">
        <f t="shared" si="182"/>
        <v>45504</v>
      </c>
      <c r="B1073" s="3">
        <v>422053156.18000001</v>
      </c>
      <c r="C1073" s="3">
        <f>+'Scheduled cash flows'!J30</f>
        <v>596692023.28553653</v>
      </c>
      <c r="E1073" s="12">
        <f t="shared" si="179"/>
        <v>29</v>
      </c>
      <c r="F1073" s="2">
        <f t="shared" si="184"/>
        <v>0.13349211566069863</v>
      </c>
      <c r="M1073" s="15"/>
    </row>
    <row r="1074" spans="1:13" x14ac:dyDescent="0.2">
      <c r="A1074" s="8">
        <f t="shared" si="182"/>
        <v>45535</v>
      </c>
      <c r="B1074" s="3">
        <v>413315334.69999999</v>
      </c>
      <c r="C1074" s="3">
        <f>+'Scheduled cash flows'!J31</f>
        <v>591151183.99833298</v>
      </c>
      <c r="E1074" s="12">
        <f t="shared" si="179"/>
        <v>30</v>
      </c>
      <c r="F1074" s="2">
        <f t="shared" si="184"/>
        <v>0.1333710713994104</v>
      </c>
      <c r="M1074" s="15"/>
    </row>
    <row r="1075" spans="1:13" x14ac:dyDescent="0.2">
      <c r="A1075" s="8">
        <f t="shared" si="182"/>
        <v>45565</v>
      </c>
      <c r="B1075" s="3">
        <v>400251048.22000003</v>
      </c>
      <c r="C1075" s="3">
        <f>+'Scheduled cash flows'!J32</f>
        <v>579538438.2616576</v>
      </c>
      <c r="E1075" s="12">
        <f t="shared" si="179"/>
        <v>31</v>
      </c>
      <c r="F1075" s="2">
        <f t="shared" ref="F1075:F1080" si="185">1-(((B1075/C1075)^(1/E1075)))^12</f>
        <v>0.13348859492485077</v>
      </c>
      <c r="M1075" s="15"/>
    </row>
    <row r="1076" spans="1:13" x14ac:dyDescent="0.2">
      <c r="A1076" s="8">
        <f t="shared" si="182"/>
        <v>45596</v>
      </c>
      <c r="B1076" s="3">
        <v>379002360.37</v>
      </c>
      <c r="C1076" s="3">
        <f>+'Scheduled cash flows'!J33</f>
        <v>556287409.58224165</v>
      </c>
      <c r="E1076" s="12">
        <f t="shared" si="179"/>
        <v>32</v>
      </c>
      <c r="F1076" s="2">
        <f t="shared" si="185"/>
        <v>0.13402868479932817</v>
      </c>
      <c r="M1076" s="15"/>
    </row>
    <row r="1077" spans="1:13" x14ac:dyDescent="0.2">
      <c r="A1077" s="8">
        <f t="shared" si="182"/>
        <v>45626</v>
      </c>
      <c r="B1077" s="3">
        <v>359184710.81</v>
      </c>
      <c r="C1077" s="3">
        <f>+'Scheduled cash flows'!J34</f>
        <v>531447366.00081193</v>
      </c>
      <c r="E1077" s="12">
        <f t="shared" si="179"/>
        <v>33</v>
      </c>
      <c r="F1077" s="2">
        <f t="shared" si="185"/>
        <v>0.13277851207526969</v>
      </c>
      <c r="M1077" s="15"/>
    </row>
    <row r="1078" spans="1:13" x14ac:dyDescent="0.2">
      <c r="A1078" s="8">
        <f t="shared" si="182"/>
        <v>45657</v>
      </c>
      <c r="B1078" s="3">
        <v>327233632.05000001</v>
      </c>
      <c r="C1078" s="3">
        <f>+'Scheduled cash flows'!J35</f>
        <v>491812030.16331661</v>
      </c>
      <c r="E1078" s="12">
        <f t="shared" si="179"/>
        <v>34</v>
      </c>
      <c r="F1078" s="2">
        <f t="shared" si="185"/>
        <v>0.13393565520659589</v>
      </c>
      <c r="M1078" s="15"/>
    </row>
    <row r="1079" spans="1:13" x14ac:dyDescent="0.2">
      <c r="A1079" s="8">
        <f t="shared" si="182"/>
        <v>45688</v>
      </c>
      <c r="B1079" s="3">
        <v>292711778.54000002</v>
      </c>
      <c r="C1079" s="3">
        <f>+'Scheduled cash flows'!J36</f>
        <v>441720718.72336805</v>
      </c>
      <c r="E1079" s="12">
        <f t="shared" si="179"/>
        <v>35</v>
      </c>
      <c r="F1079" s="2">
        <f t="shared" si="185"/>
        <v>0.13158196811928902</v>
      </c>
      <c r="M1079" s="15"/>
    </row>
    <row r="1080" spans="1:13" x14ac:dyDescent="0.2">
      <c r="A1080" s="8">
        <f t="shared" si="182"/>
        <v>45716</v>
      </c>
      <c r="B1080" s="3">
        <v>280702785.05000001</v>
      </c>
      <c r="C1080" s="3">
        <f>+'Scheduled cash flows'!J37</f>
        <v>423156589.30645299</v>
      </c>
      <c r="E1080" s="12">
        <f t="shared" si="179"/>
        <v>36</v>
      </c>
      <c r="F1080" s="2">
        <f t="shared" si="185"/>
        <v>0.12786870403132644</v>
      </c>
      <c r="M1080" s="15"/>
    </row>
    <row r="1081" spans="1:13" x14ac:dyDescent="0.2">
      <c r="A1081" s="8">
        <f t="shared" si="182"/>
        <v>45747</v>
      </c>
      <c r="B1081" s="3">
        <v>272265666.92000002</v>
      </c>
      <c r="C1081" s="3">
        <f>+'Scheduled cash flows'!J38</f>
        <v>417807576.09852946</v>
      </c>
      <c r="E1081" s="12">
        <f t="shared" si="179"/>
        <v>37</v>
      </c>
      <c r="F1081" s="2">
        <f t="shared" ref="F1081" si="186">1-(((B1081/C1081)^(1/E1081)))^12</f>
        <v>0.12967582043723425</v>
      </c>
      <c r="M1081" s="15"/>
    </row>
    <row r="1082" spans="1:13" x14ac:dyDescent="0.2">
      <c r="A1082" s="8">
        <f t="shared" si="182"/>
        <v>45777</v>
      </c>
      <c r="B1082" s="3">
        <v>265333256.84999999</v>
      </c>
      <c r="C1082" s="3">
        <f>+'Scheduled cash flows'!J39</f>
        <v>413083347.91906315</v>
      </c>
      <c r="E1082" s="12">
        <f t="shared" si="179"/>
        <v>38</v>
      </c>
      <c r="F1082" s="2">
        <f t="shared" ref="F1082" si="187">1-(((B1082/C1082)^(1/E1082)))^12</f>
        <v>0.1304576538222878</v>
      </c>
      <c r="M1082" s="15"/>
    </row>
    <row r="1083" spans="1:13" x14ac:dyDescent="0.2">
      <c r="A1083" s="8">
        <f t="shared" si="182"/>
        <v>45808</v>
      </c>
      <c r="B1083" s="3">
        <v>259773509.75999999</v>
      </c>
      <c r="C1083" s="3">
        <f>+'Scheduled cash flows'!J40</f>
        <v>408221745.94029129</v>
      </c>
      <c r="E1083" s="12">
        <f t="shared" si="179"/>
        <v>39</v>
      </c>
      <c r="F1083" s="2">
        <f t="shared" ref="F1083" si="188">1-(((B1083/C1083)^(1/E1083)))^12</f>
        <v>0.12983901310725499</v>
      </c>
      <c r="M1083" s="15"/>
    </row>
    <row r="1084" spans="1:13" x14ac:dyDescent="0.2">
      <c r="A1084" s="8">
        <f t="shared" si="182"/>
        <v>45838</v>
      </c>
      <c r="B1084" s="3">
        <v>254037905.13999999</v>
      </c>
      <c r="C1084" s="3">
        <f>+'Scheduled cash flows'!J41</f>
        <v>403665758.07413447</v>
      </c>
      <c r="E1084" s="12">
        <f t="shared" si="179"/>
        <v>40</v>
      </c>
      <c r="F1084" s="2">
        <f t="shared" ref="F1084" si="189">1-(((B1084/C1084)^(1/E1084)))^12</f>
        <v>0.12971202346633504</v>
      </c>
      <c r="M1084" s="15"/>
    </row>
    <row r="1085" spans="1:13" x14ac:dyDescent="0.2">
      <c r="A1085" s="8">
        <f t="shared" si="182"/>
        <v>45869</v>
      </c>
      <c r="B1085" s="3">
        <v>248451698.53999999</v>
      </c>
      <c r="C1085" s="3">
        <f>+'Scheduled cash flows'!J42</f>
        <v>398784533.71036935</v>
      </c>
      <c r="E1085" s="12">
        <f t="shared" si="179"/>
        <v>41</v>
      </c>
      <c r="F1085" s="2">
        <f t="shared" ref="F1085" si="190">1-(((B1085/C1085)^(1/E1085)))^12</f>
        <v>0.1293276939627872</v>
      </c>
      <c r="M1085" s="15"/>
    </row>
    <row r="1086" spans="1:13" x14ac:dyDescent="0.2">
      <c r="A1086" s="8">
        <f t="shared" si="182"/>
        <v>45900</v>
      </c>
      <c r="B1086" s="3">
        <v>240935631.37</v>
      </c>
      <c r="C1086" s="3">
        <f>+'Scheduled cash flows'!J43</f>
        <v>393688838.34130031</v>
      </c>
      <c r="E1086" s="12">
        <f t="shared" si="179"/>
        <v>42</v>
      </c>
      <c r="F1086" s="2">
        <f t="shared" ref="F1086" si="191">1-(((B1086/C1086)^(1/E1086)))^12</f>
        <v>0.13089782462201816</v>
      </c>
      <c r="M1086" s="15"/>
    </row>
    <row r="1087" spans="1:13" x14ac:dyDescent="0.2">
      <c r="A1087" s="8">
        <f t="shared" si="182"/>
        <v>45930</v>
      </c>
      <c r="B1087" s="3">
        <v>230375644.78999999</v>
      </c>
      <c r="C1087" s="3">
        <f>+'Scheduled cash flows'!J44</f>
        <v>382501182.10898262</v>
      </c>
      <c r="E1087" s="12">
        <f t="shared" si="179"/>
        <v>43</v>
      </c>
      <c r="F1087" s="2">
        <f t="shared" ref="F1087" si="192">1-(((B1087/C1087)^(1/E1087)))^12</f>
        <v>0.13193970381568521</v>
      </c>
      <c r="M1087" s="15"/>
    </row>
    <row r="1088" spans="1:13" x14ac:dyDescent="0.2">
      <c r="A1088" s="8">
        <f t="shared" si="182"/>
        <v>45961</v>
      </c>
      <c r="B1088" s="3">
        <v>213659473.91999999</v>
      </c>
      <c r="C1088" s="3">
        <f>+'Scheduled cash flows'!J45</f>
        <v>359806888.26207274</v>
      </c>
      <c r="E1088" s="12">
        <f t="shared" si="179"/>
        <v>44</v>
      </c>
      <c r="F1088" s="2">
        <f t="shared" ref="F1088" si="193">1-(((B1088/C1088)^(1/E1088)))^12</f>
        <v>0.13250113929993101</v>
      </c>
      <c r="M1088" s="15"/>
    </row>
    <row r="1089" spans="1:13" x14ac:dyDescent="0.2">
      <c r="A1089" s="8">
        <f t="shared" si="182"/>
        <v>45991</v>
      </c>
      <c r="B1089" s="3">
        <v>199424193.88999999</v>
      </c>
      <c r="C1089" s="3">
        <f>+'Scheduled cash flows'!J46</f>
        <v>335431226.11015904</v>
      </c>
      <c r="E1089" s="12">
        <f t="shared" si="179"/>
        <v>45</v>
      </c>
      <c r="F1089" s="2">
        <f t="shared" ref="F1089" si="194">1-(((B1089/C1089)^(1/E1089)))^12</f>
        <v>0.12947784569950849</v>
      </c>
      <c r="M1089" s="15"/>
    </row>
    <row r="1090" spans="1:13" x14ac:dyDescent="0.2">
      <c r="A1090" s="8">
        <f t="shared" si="182"/>
        <v>46022</v>
      </c>
      <c r="B1090" s="3">
        <v>168305926.87</v>
      </c>
      <c r="C1090" s="3">
        <f>+'Scheduled cash flows'!J47</f>
        <v>296855485.88158917</v>
      </c>
      <c r="E1090" s="12">
        <f t="shared" si="179"/>
        <v>46</v>
      </c>
      <c r="F1090" s="2">
        <f t="shared" ref="F1090" si="195">1-(((B1090/C1090)^(1/E1090)))^12</f>
        <v>0.13759786019785103</v>
      </c>
      <c r="M1090" s="15"/>
    </row>
    <row r="1091" spans="1:13" x14ac:dyDescent="0.2">
      <c r="A1091" s="8">
        <f t="shared" si="182"/>
        <v>46053</v>
      </c>
      <c r="B1091" s="3">
        <v>145377138.59</v>
      </c>
      <c r="C1091" s="3">
        <f>+'Scheduled cash flows'!J48</f>
        <v>248007086.55678123</v>
      </c>
      <c r="E1091" s="12">
        <f t="shared" si="179"/>
        <v>47</v>
      </c>
      <c r="F1091" s="2">
        <f t="shared" ref="F1091" si="196">1-(((B1091/C1091)^(1/E1091)))^12</f>
        <v>0.12748252415948791</v>
      </c>
      <c r="M1091" s="15"/>
    </row>
    <row r="1092" spans="1:13" x14ac:dyDescent="0.2">
      <c r="A1092" s="8">
        <f t="shared" si="182"/>
        <v>46081</v>
      </c>
      <c r="B1092" s="3">
        <v>133928842.76000001</v>
      </c>
      <c r="C1092" s="3">
        <f>+'Scheduled cash flows'!J49</f>
        <v>229779889.78563043</v>
      </c>
      <c r="E1092" s="12">
        <f t="shared" si="179"/>
        <v>48</v>
      </c>
      <c r="F1092" s="2">
        <f t="shared" ref="F1092" si="197">1-(((B1092/C1092)^(1/E1092)))^12</f>
        <v>0.12624328811252294</v>
      </c>
      <c r="M1092" s="15"/>
    </row>
    <row r="1093" spans="1:13" x14ac:dyDescent="0.2">
      <c r="A1093" s="8"/>
      <c r="M1093" s="15"/>
    </row>
    <row r="1094" spans="1:13" x14ac:dyDescent="0.2">
      <c r="A1094" s="10" t="s">
        <v>34</v>
      </c>
      <c r="B1094" s="4"/>
      <c r="C1094" s="4"/>
      <c r="D1094" s="5"/>
      <c r="F1094" s="6"/>
    </row>
    <row r="1095" spans="1:13" x14ac:dyDescent="0.2">
      <c r="A1095" s="10" t="s">
        <v>8</v>
      </c>
      <c r="B1095" s="4"/>
      <c r="C1095" s="4"/>
      <c r="D1095" s="5"/>
      <c r="F1095" s="6"/>
    </row>
    <row r="1096" spans="1:13" x14ac:dyDescent="0.2">
      <c r="A1096" s="10"/>
      <c r="B1096" s="4"/>
      <c r="C1096" s="4"/>
      <c r="D1096" s="5"/>
      <c r="F1096" s="6"/>
    </row>
    <row r="1097" spans="1:13" x14ac:dyDescent="0.2">
      <c r="A1097" s="9" t="s">
        <v>6</v>
      </c>
      <c r="B1097" s="3" t="s">
        <v>1</v>
      </c>
      <c r="C1097" s="3" t="s">
        <v>2</v>
      </c>
      <c r="E1097" s="11" t="s">
        <v>5</v>
      </c>
      <c r="F1097" s="2" t="s">
        <v>3</v>
      </c>
    </row>
    <row r="1098" spans="1:13" x14ac:dyDescent="0.2">
      <c r="A1098" s="8"/>
      <c r="C1098" s="3" t="s">
        <v>0</v>
      </c>
      <c r="F1098" s="2" t="s">
        <v>4</v>
      </c>
    </row>
    <row r="1099" spans="1:13" x14ac:dyDescent="0.2">
      <c r="A1099" s="8">
        <v>44773</v>
      </c>
      <c r="B1099" s="3">
        <v>835690644.63</v>
      </c>
      <c r="C1099" s="3">
        <f>+B1099</f>
        <v>835690644.63</v>
      </c>
      <c r="E1099" s="12">
        <v>0</v>
      </c>
    </row>
    <row r="1100" spans="1:13" x14ac:dyDescent="0.2">
      <c r="A1100" s="8">
        <v>44804</v>
      </c>
      <c r="B1100" s="3">
        <v>825848758.5</v>
      </c>
      <c r="C1100" s="3">
        <v>835387460.48000002</v>
      </c>
      <c r="E1100" s="12">
        <v>1</v>
      </c>
      <c r="F1100" s="2">
        <f t="shared" ref="F1100:F1105" si="198">1-(((B1100/C1100)^(1/E1100)))^12</f>
        <v>0.12873389576818617</v>
      </c>
    </row>
    <row r="1101" spans="1:13" x14ac:dyDescent="0.2">
      <c r="A1101" s="8">
        <v>44834</v>
      </c>
      <c r="B1101" s="3">
        <v>816416695.75</v>
      </c>
      <c r="C1101" s="3">
        <v>833620981.45336974</v>
      </c>
      <c r="E1101" s="12">
        <f t="shared" ref="E1101:E1106" si="199">+E1100+1</f>
        <v>2</v>
      </c>
      <c r="F1101" s="2">
        <f t="shared" si="198"/>
        <v>0.11761230419773649</v>
      </c>
    </row>
    <row r="1102" spans="1:13" x14ac:dyDescent="0.2">
      <c r="A1102" s="8">
        <v>44865</v>
      </c>
      <c r="B1102" s="3">
        <v>806753497.99000001</v>
      </c>
      <c r="C1102" s="3">
        <v>830967705.51745296</v>
      </c>
      <c r="E1102" s="12">
        <f t="shared" si="199"/>
        <v>3</v>
      </c>
      <c r="F1102" s="2">
        <f t="shared" si="198"/>
        <v>0.11156257390699742</v>
      </c>
    </row>
    <row r="1103" spans="1:13" x14ac:dyDescent="0.2">
      <c r="A1103" s="8">
        <f t="shared" ref="A1103:A1108" si="200">EOMONTH(A1102,1)</f>
        <v>44895</v>
      </c>
      <c r="B1103" s="3">
        <v>787575347.5</v>
      </c>
      <c r="C1103" s="3">
        <v>822062896.67999995</v>
      </c>
      <c r="E1103" s="12">
        <f t="shared" si="199"/>
        <v>4</v>
      </c>
      <c r="F1103" s="2">
        <f t="shared" si="198"/>
        <v>0.12065115111268909</v>
      </c>
    </row>
    <row r="1104" spans="1:13" x14ac:dyDescent="0.2">
      <c r="A1104" s="8">
        <f t="shared" si="200"/>
        <v>44926</v>
      </c>
      <c r="B1104" s="3">
        <v>761427242.00999999</v>
      </c>
      <c r="C1104" s="3">
        <f>+'Scheduled cash flows'!K6</f>
        <v>808330685.97116756</v>
      </c>
      <c r="E1104" s="12">
        <f t="shared" si="199"/>
        <v>5</v>
      </c>
      <c r="F1104" s="2">
        <f t="shared" si="198"/>
        <v>0.13364790939180626</v>
      </c>
    </row>
    <row r="1105" spans="1:6" x14ac:dyDescent="0.2">
      <c r="A1105" s="8">
        <f t="shared" si="200"/>
        <v>44957</v>
      </c>
      <c r="B1105" s="3">
        <v>735364319.09000003</v>
      </c>
      <c r="C1105" s="3">
        <f>+'Scheduled cash flows'!K7</f>
        <v>795477695.93848801</v>
      </c>
      <c r="E1105" s="12">
        <f t="shared" si="199"/>
        <v>6</v>
      </c>
      <c r="F1105" s="2">
        <f t="shared" si="198"/>
        <v>0.14542714691204084</v>
      </c>
    </row>
    <row r="1106" spans="1:6" x14ac:dyDescent="0.2">
      <c r="A1106" s="8">
        <f t="shared" si="200"/>
        <v>44985</v>
      </c>
      <c r="B1106" s="3">
        <v>710424840.23000002</v>
      </c>
      <c r="C1106" s="3">
        <f>+'Scheduled cash flows'!K8</f>
        <v>781930855.85810363</v>
      </c>
      <c r="E1106" s="12">
        <f t="shared" si="199"/>
        <v>7</v>
      </c>
      <c r="F1106" s="2">
        <f t="shared" ref="F1106:F1111" si="201">1-(((B1106/C1106)^(1/E1106)))^12</f>
        <v>0.15160200208668573</v>
      </c>
    </row>
    <row r="1107" spans="1:6" x14ac:dyDescent="0.2">
      <c r="A1107" s="8">
        <f t="shared" si="200"/>
        <v>45016</v>
      </c>
      <c r="B1107" s="3">
        <v>672708747.33000004</v>
      </c>
      <c r="C1107" s="3">
        <f>+'Scheduled cash flows'!K9</f>
        <v>760587305.56721652</v>
      </c>
      <c r="E1107" s="12">
        <f t="shared" ref="E1107:E1112" si="202">+E1106+1</f>
        <v>8</v>
      </c>
      <c r="F1107" s="2">
        <f t="shared" si="201"/>
        <v>0.16820366318001334</v>
      </c>
    </row>
    <row r="1108" spans="1:6" x14ac:dyDescent="0.2">
      <c r="A1108" s="8">
        <f t="shared" si="200"/>
        <v>45046</v>
      </c>
      <c r="B1108" s="3">
        <v>636924397.46000004</v>
      </c>
      <c r="C1108" s="3">
        <f>+'Scheduled cash flows'!K10</f>
        <v>730743395.06701136</v>
      </c>
      <c r="E1108" s="12">
        <f t="shared" si="202"/>
        <v>9</v>
      </c>
      <c r="F1108" s="2">
        <f t="shared" si="201"/>
        <v>0.16741103908709865</v>
      </c>
    </row>
    <row r="1109" spans="1:6" x14ac:dyDescent="0.2">
      <c r="A1109" s="8">
        <f t="shared" ref="A1109:A1142" si="203">EOMONTH(A1108,1)</f>
        <v>45077</v>
      </c>
      <c r="B1109" s="3">
        <v>609313317.32000005</v>
      </c>
      <c r="C1109" s="3">
        <f>+'Scheduled cash flows'!K11</f>
        <v>708924953.82618046</v>
      </c>
      <c r="E1109" s="12">
        <f t="shared" si="202"/>
        <v>10</v>
      </c>
      <c r="F1109" s="2">
        <f t="shared" si="201"/>
        <v>0.16614893448630919</v>
      </c>
    </row>
    <row r="1110" spans="1:6" x14ac:dyDescent="0.2">
      <c r="A1110" s="8">
        <f t="shared" si="203"/>
        <v>45107</v>
      </c>
      <c r="B1110" s="3">
        <v>570560018.97000003</v>
      </c>
      <c r="C1110" s="3">
        <f>+'Scheduled cash flows'!K12</f>
        <v>686618642.93759429</v>
      </c>
      <c r="E1110" s="12">
        <f t="shared" si="202"/>
        <v>11</v>
      </c>
      <c r="F1110" s="2">
        <f t="shared" si="201"/>
        <v>0.18289972254422071</v>
      </c>
    </row>
    <row r="1111" spans="1:6" x14ac:dyDescent="0.2">
      <c r="A1111" s="8">
        <f t="shared" si="203"/>
        <v>45138</v>
      </c>
      <c r="B1111" s="3">
        <v>548475169.07000005</v>
      </c>
      <c r="C1111" s="3">
        <f>+'Scheduled cash flows'!K13</f>
        <v>663854423.60595417</v>
      </c>
      <c r="E1111" s="12">
        <f t="shared" si="202"/>
        <v>12</v>
      </c>
      <c r="F1111" s="2">
        <f t="shared" si="201"/>
        <v>0.17380204218453765</v>
      </c>
    </row>
    <row r="1112" spans="1:6" x14ac:dyDescent="0.2">
      <c r="A1112" s="8">
        <f t="shared" si="203"/>
        <v>45169</v>
      </c>
      <c r="B1112" s="3">
        <v>540428243.83000004</v>
      </c>
      <c r="C1112" s="3">
        <f>+'Scheduled cash flows'!K14</f>
        <v>661428603.05349147</v>
      </c>
      <c r="E1112" s="12">
        <f t="shared" si="202"/>
        <v>13</v>
      </c>
      <c r="F1112" s="2">
        <f t="shared" ref="F1112:F1117" si="204">1-(((B1112/C1112)^(1/E1112)))^12</f>
        <v>0.17014029650215046</v>
      </c>
    </row>
    <row r="1113" spans="1:6" x14ac:dyDescent="0.2">
      <c r="A1113" s="8">
        <f t="shared" si="203"/>
        <v>45199</v>
      </c>
      <c r="B1113" s="3">
        <v>529952121.69</v>
      </c>
      <c r="C1113" s="3">
        <f>+'Scheduled cash flows'!K15</f>
        <v>658811199.69257641</v>
      </c>
      <c r="E1113" s="12">
        <f t="shared" ref="E1113:E1118" si="205">+E1112+1</f>
        <v>14</v>
      </c>
      <c r="F1113" s="2">
        <f t="shared" si="204"/>
        <v>0.1701890935141086</v>
      </c>
    </row>
    <row r="1114" spans="1:6" x14ac:dyDescent="0.2">
      <c r="A1114" s="8">
        <f t="shared" si="203"/>
        <v>45230</v>
      </c>
      <c r="B1114" s="3">
        <v>520392565.81</v>
      </c>
      <c r="C1114" s="3">
        <f>+'Scheduled cash flows'!K16</f>
        <v>655641791.4606545</v>
      </c>
      <c r="E1114" s="12">
        <f t="shared" si="205"/>
        <v>15</v>
      </c>
      <c r="F1114" s="2">
        <f t="shared" si="204"/>
        <v>0.16875017983660157</v>
      </c>
    </row>
    <row r="1115" spans="1:6" x14ac:dyDescent="0.2">
      <c r="A1115" s="8">
        <f t="shared" si="203"/>
        <v>45260</v>
      </c>
      <c r="B1115" s="3">
        <v>511108692.81999999</v>
      </c>
      <c r="C1115" s="3">
        <f>+'Scheduled cash flows'!K17</f>
        <v>651116685.20728409</v>
      </c>
      <c r="E1115" s="12">
        <f t="shared" si="205"/>
        <v>16</v>
      </c>
      <c r="F1115" s="2">
        <f t="shared" si="204"/>
        <v>0.16604842704007872</v>
      </c>
    </row>
    <row r="1116" spans="1:6" x14ac:dyDescent="0.2">
      <c r="A1116" s="8">
        <f t="shared" si="203"/>
        <v>45291</v>
      </c>
      <c r="B1116" s="3">
        <v>498612926.54000002</v>
      </c>
      <c r="C1116" s="3">
        <f>+'Scheduled cash flows'!K18</f>
        <v>642771471.06982911</v>
      </c>
      <c r="E1116" s="12">
        <f t="shared" si="205"/>
        <v>17</v>
      </c>
      <c r="F1116" s="2">
        <f t="shared" si="204"/>
        <v>0.16411587778727943</v>
      </c>
    </row>
    <row r="1117" spans="1:6" x14ac:dyDescent="0.2">
      <c r="A1117" s="8">
        <f t="shared" si="203"/>
        <v>45322</v>
      </c>
      <c r="B1117" s="3">
        <v>485909149.68000001</v>
      </c>
      <c r="C1117" s="3">
        <f>+'Scheduled cash flows'!K19</f>
        <v>636568796.43401599</v>
      </c>
      <c r="E1117" s="12">
        <f t="shared" si="205"/>
        <v>18</v>
      </c>
      <c r="F1117" s="2">
        <f t="shared" si="204"/>
        <v>0.16476922692654539</v>
      </c>
    </row>
    <row r="1118" spans="1:6" x14ac:dyDescent="0.2">
      <c r="A1118" s="8">
        <f t="shared" si="203"/>
        <v>45351</v>
      </c>
      <c r="B1118" s="3">
        <v>470828326.07999998</v>
      </c>
      <c r="C1118" s="3">
        <f>+'Scheduled cash flows'!K20</f>
        <v>625545871.14172876</v>
      </c>
      <c r="E1118" s="12">
        <f t="shared" si="205"/>
        <v>19</v>
      </c>
      <c r="F1118" s="2">
        <f t="shared" ref="F1118:F1123" si="206">1-(((B1118/C1118)^(1/E1118)))^12</f>
        <v>0.16427129620040615</v>
      </c>
    </row>
    <row r="1119" spans="1:6" x14ac:dyDescent="0.2">
      <c r="A1119" s="8">
        <f t="shared" si="203"/>
        <v>45382</v>
      </c>
      <c r="B1119" s="3">
        <v>448193264.58999997</v>
      </c>
      <c r="C1119" s="3">
        <f>+'Scheduled cash flows'!K21</f>
        <v>603857287.82636476</v>
      </c>
      <c r="E1119" s="12">
        <f t="shared" ref="E1119:E1125" si="207">+E1118+1</f>
        <v>20</v>
      </c>
      <c r="F1119" s="2">
        <f t="shared" si="206"/>
        <v>0.16378373972486071</v>
      </c>
    </row>
    <row r="1120" spans="1:6" x14ac:dyDescent="0.2">
      <c r="A1120" s="8">
        <f t="shared" si="203"/>
        <v>45412</v>
      </c>
      <c r="B1120" s="3">
        <v>424874730.01999998</v>
      </c>
      <c r="C1120" s="3">
        <f>+'Scheduled cash flows'!K22</f>
        <v>575135504.48527968</v>
      </c>
      <c r="E1120" s="12">
        <f t="shared" si="207"/>
        <v>21</v>
      </c>
      <c r="F1120" s="2">
        <f t="shared" si="206"/>
        <v>0.15889184869319961</v>
      </c>
    </row>
    <row r="1121" spans="1:6" x14ac:dyDescent="0.2">
      <c r="A1121" s="8">
        <f t="shared" si="203"/>
        <v>45443</v>
      </c>
      <c r="B1121" s="3">
        <v>404037540.67000002</v>
      </c>
      <c r="C1121" s="3">
        <f>+'Scheduled cash flows'!K23</f>
        <v>552561715.84831226</v>
      </c>
      <c r="E1121" s="12">
        <f t="shared" si="207"/>
        <v>22</v>
      </c>
      <c r="F1121" s="2">
        <f t="shared" si="206"/>
        <v>0.15697489914252227</v>
      </c>
    </row>
    <row r="1122" spans="1:6" x14ac:dyDescent="0.2">
      <c r="A1122" s="8">
        <f t="shared" si="203"/>
        <v>45473</v>
      </c>
      <c r="B1122" s="3">
        <v>385848510.20999998</v>
      </c>
      <c r="C1122" s="3">
        <f>+'Scheduled cash flows'!K24</f>
        <v>529282675.56236434</v>
      </c>
      <c r="E1122" s="12">
        <f t="shared" si="207"/>
        <v>23</v>
      </c>
      <c r="F1122" s="2">
        <f t="shared" si="206"/>
        <v>0.15203012169180619</v>
      </c>
    </row>
    <row r="1123" spans="1:6" x14ac:dyDescent="0.2">
      <c r="A1123" s="8">
        <f t="shared" si="203"/>
        <v>45504</v>
      </c>
      <c r="B1123" s="3">
        <v>368512767.19999999</v>
      </c>
      <c r="C1123" s="3">
        <f>+'Scheduled cash flows'!K25</f>
        <v>505510855.52462924</v>
      </c>
      <c r="E1123" s="12">
        <f t="shared" si="207"/>
        <v>24</v>
      </c>
      <c r="F1123" s="2">
        <f t="shared" si="206"/>
        <v>0.14619041446422554</v>
      </c>
    </row>
    <row r="1124" spans="1:6" x14ac:dyDescent="0.2">
      <c r="A1124" s="8">
        <f t="shared" si="203"/>
        <v>45535</v>
      </c>
      <c r="B1124" s="3">
        <v>360560214.07999998</v>
      </c>
      <c r="C1124" s="3">
        <f>+'Scheduled cash flows'!K26</f>
        <v>502108761.83165807</v>
      </c>
      <c r="E1124" s="12">
        <f t="shared" si="207"/>
        <v>25</v>
      </c>
      <c r="F1124" s="2">
        <f t="shared" ref="F1124:F1129" si="208">1-(((B1124/C1124)^(1/E1124)))^12</f>
        <v>0.14696588226421203</v>
      </c>
    </row>
    <row r="1125" spans="1:6" x14ac:dyDescent="0.2">
      <c r="A1125" s="8">
        <f t="shared" si="203"/>
        <v>45565</v>
      </c>
      <c r="B1125" s="3">
        <v>355289923.97000003</v>
      </c>
      <c r="C1125" s="3">
        <f>+'Scheduled cash flows'!K27</f>
        <v>498415891.26310617</v>
      </c>
      <c r="E1125" s="12">
        <f t="shared" si="207"/>
        <v>26</v>
      </c>
      <c r="F1125" s="2">
        <f t="shared" si="208"/>
        <v>0.14463850313685711</v>
      </c>
    </row>
    <row r="1126" spans="1:6" x14ac:dyDescent="0.2">
      <c r="A1126" s="8">
        <f t="shared" si="203"/>
        <v>45596</v>
      </c>
      <c r="B1126" s="3">
        <v>348394994.35000002</v>
      </c>
      <c r="C1126" s="3">
        <f>+'Scheduled cash flows'!K28</f>
        <v>494354087.47350049</v>
      </c>
      <c r="E1126" s="12">
        <f t="shared" ref="E1126:E1131" si="209">+E1125+1</f>
        <v>27</v>
      </c>
      <c r="F1126" s="2">
        <f t="shared" si="208"/>
        <v>0.14402820110598258</v>
      </c>
    </row>
    <row r="1127" spans="1:6" x14ac:dyDescent="0.2">
      <c r="A1127" s="8">
        <f t="shared" si="203"/>
        <v>45626</v>
      </c>
      <c r="B1127" s="3">
        <v>341516735.42000002</v>
      </c>
      <c r="C1127" s="3">
        <f>+'Scheduled cash flows'!K29</f>
        <v>489345434.29020989</v>
      </c>
      <c r="E1127" s="12">
        <f t="shared" si="209"/>
        <v>28</v>
      </c>
      <c r="F1127" s="2">
        <f t="shared" si="208"/>
        <v>0.14285238446943327</v>
      </c>
    </row>
    <row r="1128" spans="1:6" x14ac:dyDescent="0.2">
      <c r="A1128" s="8">
        <f t="shared" si="203"/>
        <v>45657</v>
      </c>
      <c r="B1128" s="3">
        <v>331818368.43000001</v>
      </c>
      <c r="C1128" s="3">
        <f>+'Scheduled cash flows'!K30</f>
        <v>480856964.19452369</v>
      </c>
      <c r="E1128" s="12">
        <f t="shared" si="209"/>
        <v>29</v>
      </c>
      <c r="F1128" s="2">
        <f t="shared" si="208"/>
        <v>0.14230767718262605</v>
      </c>
    </row>
    <row r="1129" spans="1:6" x14ac:dyDescent="0.2">
      <c r="A1129" s="8">
        <f t="shared" si="203"/>
        <v>45688</v>
      </c>
      <c r="B1129" s="3">
        <v>323374296.38</v>
      </c>
      <c r="C1129" s="3">
        <f>+'Scheduled cash flows'!K31</f>
        <v>474561838.44073933</v>
      </c>
      <c r="E1129" s="12">
        <f t="shared" si="209"/>
        <v>30</v>
      </c>
      <c r="F1129" s="2">
        <f t="shared" si="208"/>
        <v>0.14224141394242495</v>
      </c>
    </row>
    <row r="1130" spans="1:6" ht="13.5" customHeight="1" x14ac:dyDescent="0.2">
      <c r="A1130" s="8">
        <f t="shared" si="203"/>
        <v>45716</v>
      </c>
      <c r="B1130" s="3">
        <v>312502562.60000002</v>
      </c>
      <c r="C1130" s="3">
        <f>+'Scheduled cash flows'!K32</f>
        <v>463490975.59099418</v>
      </c>
      <c r="E1130" s="12">
        <f t="shared" si="209"/>
        <v>31</v>
      </c>
      <c r="F1130" s="2">
        <f t="shared" ref="F1130" si="210">1-(((B1130/C1130)^(1/E1130)))^12</f>
        <v>0.14151286036113286</v>
      </c>
    </row>
    <row r="1131" spans="1:6" ht="13.5" customHeight="1" x14ac:dyDescent="0.2">
      <c r="A1131" s="8">
        <f t="shared" si="203"/>
        <v>45747</v>
      </c>
      <c r="B1131" s="3">
        <v>295327975.35000002</v>
      </c>
      <c r="C1131" s="3">
        <f>+'Scheduled cash flows'!K33</f>
        <v>441438886.83843791</v>
      </c>
      <c r="E1131" s="12">
        <f t="shared" si="209"/>
        <v>32</v>
      </c>
      <c r="F1131" s="2">
        <f t="shared" ref="F1131" si="211">1-(((B1131/C1131)^(1/E1131)))^12</f>
        <v>0.13992217612073932</v>
      </c>
    </row>
    <row r="1132" spans="1:6" ht="13.5" customHeight="1" x14ac:dyDescent="0.2">
      <c r="A1132" s="8">
        <f t="shared" si="203"/>
        <v>45777</v>
      </c>
      <c r="B1132" s="3">
        <v>270500414.72000003</v>
      </c>
      <c r="C1132" s="3">
        <f>+'Scheduled cash flows'!K34</f>
        <v>412837268.91117841</v>
      </c>
      <c r="E1132" s="12">
        <f t="shared" ref="E1132:E1142" si="212">+E1131+1</f>
        <v>33</v>
      </c>
      <c r="F1132" s="2">
        <f t="shared" ref="F1132" si="213">1-(((B1132/C1132)^(1/E1132)))^12</f>
        <v>0.14250345712755641</v>
      </c>
    </row>
    <row r="1133" spans="1:6" ht="13.5" customHeight="1" x14ac:dyDescent="0.2">
      <c r="A1133" s="8">
        <f t="shared" si="203"/>
        <v>45808</v>
      </c>
      <c r="B1133" s="3">
        <v>254613679.46000001</v>
      </c>
      <c r="C1133" s="3">
        <f>+'Scheduled cash flows'!K35</f>
        <v>389927226.10187316</v>
      </c>
      <c r="E1133" s="12">
        <f t="shared" si="212"/>
        <v>34</v>
      </c>
      <c r="F1133" s="2">
        <f t="shared" ref="F1133" si="214">1-(((B1133/C1133)^(1/E1133)))^12</f>
        <v>0.13966034033845476</v>
      </c>
    </row>
    <row r="1134" spans="1:6" ht="14.25" customHeight="1" x14ac:dyDescent="0.2">
      <c r="A1134" s="8">
        <f t="shared" si="203"/>
        <v>45838</v>
      </c>
      <c r="B1134" s="3">
        <v>238094865.41999999</v>
      </c>
      <c r="C1134" s="3">
        <f>+'Scheduled cash flows'!K36</f>
        <v>366442840.91500986</v>
      </c>
      <c r="E1134" s="12">
        <f t="shared" si="212"/>
        <v>35</v>
      </c>
      <c r="F1134" s="2">
        <f t="shared" ref="F1134" si="215">1-(((B1134/C1134)^(1/E1134)))^12</f>
        <v>0.13742300695924814</v>
      </c>
    </row>
    <row r="1135" spans="1:6" ht="13.5" customHeight="1" x14ac:dyDescent="0.2">
      <c r="A1135" s="8">
        <f t="shared" si="203"/>
        <v>45869</v>
      </c>
      <c r="B1135" s="3">
        <v>223938975.22</v>
      </c>
      <c r="C1135" s="3">
        <f>+'Scheduled cash flows'!K37</f>
        <v>343202415.90072876</v>
      </c>
      <c r="E1135" s="12">
        <f t="shared" si="212"/>
        <v>36</v>
      </c>
      <c r="F1135" s="2">
        <f t="shared" ref="F1135" si="216">1-(((B1135/C1135)^(1/E1135)))^12</f>
        <v>0.13265252858684218</v>
      </c>
    </row>
    <row r="1136" spans="1:6" ht="13.5" customHeight="1" x14ac:dyDescent="0.2">
      <c r="A1136" s="8">
        <f t="shared" si="203"/>
        <v>45900</v>
      </c>
      <c r="B1136" s="3">
        <v>218866062.50999999</v>
      </c>
      <c r="C1136" s="3">
        <f>+'Scheduled cash flows'!K38</f>
        <v>339463069.38010836</v>
      </c>
      <c r="E1136" s="12">
        <f t="shared" si="212"/>
        <v>37</v>
      </c>
      <c r="F1136" s="2">
        <f t="shared" ref="F1136" si="217">1-(((B1136/C1136)^(1/E1136)))^12</f>
        <v>0.13268030596724512</v>
      </c>
    </row>
    <row r="1137" spans="1:6" ht="13.5" customHeight="1" x14ac:dyDescent="0.2">
      <c r="A1137" s="8">
        <f t="shared" si="203"/>
        <v>45930</v>
      </c>
      <c r="B1137" s="3">
        <v>213799300.93000001</v>
      </c>
      <c r="C1137" s="3">
        <f>+'Scheduled cash flows'!K39</f>
        <v>335459772.65373403</v>
      </c>
      <c r="E1137" s="12">
        <f t="shared" si="212"/>
        <v>38</v>
      </c>
      <c r="F1137" s="2">
        <f t="shared" ref="F1137" si="218">1-(((B1137/C1137)^(1/E1137)))^12</f>
        <v>0.13259726093760948</v>
      </c>
    </row>
    <row r="1138" spans="1:6" ht="13.5" customHeight="1" x14ac:dyDescent="0.2">
      <c r="A1138" s="8">
        <f t="shared" si="203"/>
        <v>45961</v>
      </c>
      <c r="B1138" s="3">
        <v>208208409.97</v>
      </c>
      <c r="C1138" s="3">
        <f>+'Scheduled cash flows'!K40</f>
        <v>331057136.64282</v>
      </c>
      <c r="E1138" s="12">
        <f t="shared" si="212"/>
        <v>39</v>
      </c>
      <c r="F1138" s="2">
        <f t="shared" ref="F1138" si="219">1-(((B1138/C1138)^(1/E1138)))^12</f>
        <v>0.13297957791015347</v>
      </c>
    </row>
    <row r="1139" spans="1:6" ht="13.5" customHeight="1" x14ac:dyDescent="0.2">
      <c r="A1139" s="8">
        <f t="shared" si="203"/>
        <v>45991</v>
      </c>
      <c r="B1139" s="3">
        <v>203414642.15000001</v>
      </c>
      <c r="C1139" s="3">
        <f>+'Scheduled cash flows'!K41</f>
        <v>326423129.06683743</v>
      </c>
      <c r="E1139" s="12">
        <f t="shared" si="212"/>
        <v>40</v>
      </c>
      <c r="F1139" s="2">
        <f t="shared" ref="F1139" si="220">1-(((B1139/C1139)^(1/E1139)))^12</f>
        <v>0.13227844426475288</v>
      </c>
    </row>
    <row r="1140" spans="1:6" ht="13.5" customHeight="1" x14ac:dyDescent="0.2">
      <c r="A1140" s="8">
        <f t="shared" si="203"/>
        <v>46022</v>
      </c>
      <c r="B1140" s="3">
        <v>195323446.77000001</v>
      </c>
      <c r="C1140" s="3">
        <f>+'Scheduled cash flows'!K42</f>
        <v>318512430.21350527</v>
      </c>
      <c r="E1140" s="12">
        <f t="shared" si="212"/>
        <v>41</v>
      </c>
      <c r="F1140" s="2">
        <f t="shared" ref="F1140" si="221">1-(((B1140/C1140)^(1/E1140)))^12</f>
        <v>0.13335279718330773</v>
      </c>
    </row>
    <row r="1141" spans="1:6" ht="13.5" customHeight="1" x14ac:dyDescent="0.2">
      <c r="A1141" s="8">
        <f t="shared" si="203"/>
        <v>46053</v>
      </c>
      <c r="B1141" s="3">
        <v>189643000.87</v>
      </c>
      <c r="C1141" s="3">
        <f>+'Scheduled cash flows'!K43</f>
        <v>312602544.35233974</v>
      </c>
      <c r="E1141" s="12">
        <f t="shared" si="212"/>
        <v>42</v>
      </c>
      <c r="F1141" s="2">
        <f t="shared" ref="F1141" si="222">1-(((B1141/C1141)^(1/E1141)))^12</f>
        <v>0.13306988670410624</v>
      </c>
    </row>
    <row r="1142" spans="1:6" ht="13.5" customHeight="1" x14ac:dyDescent="0.2">
      <c r="A1142" s="8">
        <f t="shared" si="203"/>
        <v>46081</v>
      </c>
      <c r="B1142" s="3">
        <v>180091695.05000001</v>
      </c>
      <c r="C1142" s="3">
        <f>+'Scheduled cash flows'!K44</f>
        <v>301397463.17454189</v>
      </c>
      <c r="E1142" s="12">
        <f t="shared" si="212"/>
        <v>43</v>
      </c>
      <c r="F1142" s="2">
        <f t="shared" ref="F1142" si="223">1-(((B1142/C1142)^(1/E1142)))^12</f>
        <v>0.1338618085379979</v>
      </c>
    </row>
    <row r="1143" spans="1:6" x14ac:dyDescent="0.2">
      <c r="A1143" s="8"/>
    </row>
    <row r="1144" spans="1:6" x14ac:dyDescent="0.2">
      <c r="A1144" s="10" t="s">
        <v>36</v>
      </c>
      <c r="B1144" s="4"/>
      <c r="C1144" s="4"/>
      <c r="D1144" s="5"/>
      <c r="F1144" s="6"/>
    </row>
    <row r="1145" spans="1:6" x14ac:dyDescent="0.2">
      <c r="A1145" s="10" t="s">
        <v>8</v>
      </c>
      <c r="B1145" s="4"/>
      <c r="C1145" s="4"/>
      <c r="D1145" s="5"/>
      <c r="F1145" s="6"/>
    </row>
    <row r="1146" spans="1:6" x14ac:dyDescent="0.2">
      <c r="A1146" s="10"/>
      <c r="B1146" s="4"/>
      <c r="C1146" s="4"/>
      <c r="D1146" s="5"/>
      <c r="F1146" s="6"/>
    </row>
    <row r="1147" spans="1:6" x14ac:dyDescent="0.2">
      <c r="A1147" s="9" t="s">
        <v>6</v>
      </c>
      <c r="B1147" s="3" t="s">
        <v>1</v>
      </c>
      <c r="C1147" s="3" t="s">
        <v>2</v>
      </c>
      <c r="E1147" s="11" t="s">
        <v>5</v>
      </c>
      <c r="F1147" s="2" t="s">
        <v>3</v>
      </c>
    </row>
    <row r="1148" spans="1:6" x14ac:dyDescent="0.2">
      <c r="A1148" s="8"/>
      <c r="C1148" s="3" t="s">
        <v>0</v>
      </c>
      <c r="F1148" s="2" t="s">
        <v>4</v>
      </c>
    </row>
    <row r="1149" spans="1:6" x14ac:dyDescent="0.2">
      <c r="A1149" s="8">
        <v>44865</v>
      </c>
      <c r="B1149" s="3">
        <v>720281620.92999995</v>
      </c>
      <c r="C1149" s="3">
        <f>+B1149</f>
        <v>720281620.92999995</v>
      </c>
      <c r="E1149" s="12">
        <v>0</v>
      </c>
    </row>
    <row r="1150" spans="1:6" x14ac:dyDescent="0.2">
      <c r="A1150" s="8">
        <f t="shared" ref="A1150:A1155" si="224">EOMONTH(A1149,1)</f>
        <v>44895</v>
      </c>
      <c r="B1150" s="3">
        <v>713574099.17999995</v>
      </c>
      <c r="C1150" s="3">
        <v>719232168.88</v>
      </c>
      <c r="E1150" s="12">
        <v>1</v>
      </c>
      <c r="F1150" s="2">
        <f t="shared" ref="F1150:F1155" si="225">1-(((B1150/C1150)^(1/E1150)))^12</f>
        <v>9.0422538101565308E-2</v>
      </c>
    </row>
    <row r="1151" spans="1:6" x14ac:dyDescent="0.2">
      <c r="A1151" s="8">
        <f t="shared" si="224"/>
        <v>44926</v>
      </c>
      <c r="B1151" s="3">
        <v>692160590.70000005</v>
      </c>
      <c r="C1151" s="3">
        <f>+'Scheduled cash flows'!L3</f>
        <v>714179390.21083879</v>
      </c>
      <c r="E1151" s="12">
        <f t="shared" ref="E1151:E1156" si="226">+E1150+1</f>
        <v>2</v>
      </c>
      <c r="F1151" s="2">
        <f t="shared" si="225"/>
        <v>0.17130001429691921</v>
      </c>
    </row>
    <row r="1152" spans="1:6" x14ac:dyDescent="0.2">
      <c r="A1152" s="8">
        <f t="shared" si="224"/>
        <v>44957</v>
      </c>
      <c r="B1152" s="3">
        <v>672146876.38999999</v>
      </c>
      <c r="C1152" s="3">
        <f>+'Scheduled cash flows'!L4</f>
        <v>710308526.5836432</v>
      </c>
      <c r="E1152" s="12">
        <f t="shared" si="226"/>
        <v>3</v>
      </c>
      <c r="F1152" s="2">
        <f t="shared" si="225"/>
        <v>0.19819524608549877</v>
      </c>
    </row>
    <row r="1153" spans="1:6" x14ac:dyDescent="0.2">
      <c r="A1153" s="8">
        <f t="shared" si="224"/>
        <v>44985</v>
      </c>
      <c r="B1153" s="3">
        <v>653270862.92999995</v>
      </c>
      <c r="C1153" s="3">
        <f>+'Scheduled cash flows'!L5</f>
        <v>704008984.94719756</v>
      </c>
      <c r="E1153" s="12">
        <f t="shared" si="226"/>
        <v>4</v>
      </c>
      <c r="F1153" s="2">
        <f t="shared" si="225"/>
        <v>0.20100279655883679</v>
      </c>
    </row>
    <row r="1154" spans="1:6" x14ac:dyDescent="0.2">
      <c r="A1154" s="8">
        <f t="shared" si="224"/>
        <v>45016</v>
      </c>
      <c r="B1154" s="3">
        <v>632984792.19000006</v>
      </c>
      <c r="C1154" s="3">
        <f>+'Scheduled cash flows'!L6</f>
        <v>692875996.11118317</v>
      </c>
      <c r="E1154" s="12">
        <f t="shared" si="226"/>
        <v>5</v>
      </c>
      <c r="F1154" s="2">
        <f t="shared" si="225"/>
        <v>0.19504681329921258</v>
      </c>
    </row>
    <row r="1155" spans="1:6" x14ac:dyDescent="0.2">
      <c r="A1155" s="8">
        <f t="shared" si="224"/>
        <v>45046</v>
      </c>
      <c r="B1155" s="3">
        <v>609310469.98000002</v>
      </c>
      <c r="C1155" s="3">
        <f>+'Scheduled cash flows'!L7</f>
        <v>679569145.34250343</v>
      </c>
      <c r="E1155" s="12">
        <f t="shared" si="226"/>
        <v>6</v>
      </c>
      <c r="F1155" s="2">
        <f t="shared" si="225"/>
        <v>0.1960852869080314</v>
      </c>
    </row>
    <row r="1156" spans="1:6" x14ac:dyDescent="0.2">
      <c r="A1156" s="8">
        <f t="shared" ref="A1156:A1189" si="227">EOMONTH(A1155,1)</f>
        <v>45077</v>
      </c>
      <c r="B1156" s="3">
        <v>589885687</v>
      </c>
      <c r="C1156" s="3">
        <f>+'Scheduled cash flows'!L8</f>
        <v>668639437.63940442</v>
      </c>
      <c r="E1156" s="12">
        <f t="shared" si="226"/>
        <v>7</v>
      </c>
      <c r="F1156" s="2">
        <f t="shared" ref="F1156:F1161" si="228">1-(((B1156/C1156)^(1/E1156)))^12</f>
        <v>0.19331962505951095</v>
      </c>
    </row>
    <row r="1157" spans="1:6" x14ac:dyDescent="0.2">
      <c r="A1157" s="8">
        <f t="shared" si="227"/>
        <v>45107</v>
      </c>
      <c r="B1157" s="3">
        <v>568371097.76999998</v>
      </c>
      <c r="C1157" s="3">
        <f>+'Scheduled cash flows'!L9</f>
        <v>659256510.49199462</v>
      </c>
      <c r="E1157" s="12">
        <f t="shared" ref="E1157:E1189" si="229">+E1156+1</f>
        <v>8</v>
      </c>
      <c r="F1157" s="2">
        <f t="shared" si="228"/>
        <v>0.19949078206218884</v>
      </c>
    </row>
    <row r="1158" spans="1:6" x14ac:dyDescent="0.2">
      <c r="A1158" s="8">
        <f t="shared" si="227"/>
        <v>45138</v>
      </c>
      <c r="B1158" s="3">
        <v>542787028.09000003</v>
      </c>
      <c r="C1158" s="3">
        <f>+'Scheduled cash flows'!L10</f>
        <v>643857735.13687336</v>
      </c>
      <c r="E1158" s="12">
        <f t="shared" si="229"/>
        <v>9</v>
      </c>
      <c r="F1158" s="2">
        <f t="shared" si="228"/>
        <v>0.20362175087151169</v>
      </c>
    </row>
    <row r="1159" spans="1:6" x14ac:dyDescent="0.2">
      <c r="A1159" s="8">
        <f t="shared" si="227"/>
        <v>45169</v>
      </c>
      <c r="B1159" s="3">
        <v>509550050.16000003</v>
      </c>
      <c r="C1159" s="3">
        <f>+'Scheduled cash flows'!L11</f>
        <v>616577276.52350783</v>
      </c>
      <c r="E1159" s="12">
        <f t="shared" si="229"/>
        <v>10</v>
      </c>
      <c r="F1159" s="2">
        <f t="shared" si="228"/>
        <v>0.20450180182773181</v>
      </c>
    </row>
    <row r="1160" spans="1:6" x14ac:dyDescent="0.2">
      <c r="A1160" s="8">
        <f t="shared" si="227"/>
        <v>45199</v>
      </c>
      <c r="B1160" s="3">
        <v>478950657.36000001</v>
      </c>
      <c r="C1160" s="3">
        <f>+'Scheduled cash flows'!L12</f>
        <v>591253373.67786849</v>
      </c>
      <c r="E1160" s="12">
        <f t="shared" si="229"/>
        <v>11</v>
      </c>
      <c r="F1160" s="2">
        <f t="shared" si="228"/>
        <v>0.20530493082566381</v>
      </c>
    </row>
    <row r="1161" spans="1:6" x14ac:dyDescent="0.2">
      <c r="A1161" s="8">
        <f t="shared" si="227"/>
        <v>45230</v>
      </c>
      <c r="B1161" s="3">
        <v>454546595.25</v>
      </c>
      <c r="C1161" s="3">
        <f>+'Scheduled cash flows'!L13</f>
        <v>568457686.56874323</v>
      </c>
      <c r="E1161" s="12">
        <f t="shared" si="229"/>
        <v>12</v>
      </c>
      <c r="F1161" s="2">
        <f t="shared" si="228"/>
        <v>0.20038622752437329</v>
      </c>
    </row>
    <row r="1162" spans="1:6" x14ac:dyDescent="0.2">
      <c r="A1162" s="8">
        <f t="shared" si="227"/>
        <v>45260</v>
      </c>
      <c r="B1162" s="3">
        <v>442179209.72000003</v>
      </c>
      <c r="C1162" s="3">
        <f>+'Scheduled cash flows'!L14</f>
        <v>566229147.93718743</v>
      </c>
      <c r="E1162" s="12">
        <f t="shared" si="229"/>
        <v>13</v>
      </c>
      <c r="F1162" s="2">
        <f t="shared" ref="F1162:F1167" si="230">1-(((B1162/C1162)^(1/E1162)))^12</f>
        <v>0.20408412562121436</v>
      </c>
    </row>
    <row r="1163" spans="1:6" x14ac:dyDescent="0.2">
      <c r="A1163" s="8">
        <f t="shared" si="227"/>
        <v>45291</v>
      </c>
      <c r="B1163" s="3">
        <v>428630020.49000001</v>
      </c>
      <c r="C1163" s="3">
        <f>+'Scheduled cash flows'!L15</f>
        <v>560976922.98322439</v>
      </c>
      <c r="E1163" s="12">
        <f t="shared" si="229"/>
        <v>14</v>
      </c>
      <c r="F1163" s="2">
        <f t="shared" si="230"/>
        <v>0.20597857855958634</v>
      </c>
    </row>
    <row r="1164" spans="1:6" x14ac:dyDescent="0.2">
      <c r="A1164" s="8">
        <f t="shared" si="227"/>
        <v>45322</v>
      </c>
      <c r="B1164" s="3">
        <v>419101264.13999999</v>
      </c>
      <c r="C1164" s="3">
        <f>+'Scheduled cash flows'!L16</f>
        <v>556716926.950225</v>
      </c>
      <c r="E1164" s="12">
        <f t="shared" si="229"/>
        <v>15</v>
      </c>
      <c r="F1164" s="2">
        <f t="shared" si="230"/>
        <v>0.20320310016088661</v>
      </c>
    </row>
    <row r="1165" spans="1:6" x14ac:dyDescent="0.2">
      <c r="A1165" s="8">
        <f t="shared" si="227"/>
        <v>45351</v>
      </c>
      <c r="B1165" s="3">
        <v>409948354.27999997</v>
      </c>
      <c r="C1165" s="3">
        <f>+'Scheduled cash flows'!L17</f>
        <v>550867549.43648326</v>
      </c>
      <c r="E1165" s="12">
        <f t="shared" si="229"/>
        <v>16</v>
      </c>
      <c r="F1165" s="2">
        <f t="shared" si="230"/>
        <v>0.19876212914187541</v>
      </c>
    </row>
    <row r="1166" spans="1:6" x14ac:dyDescent="0.2">
      <c r="A1166" s="8">
        <f t="shared" si="227"/>
        <v>45382</v>
      </c>
      <c r="B1166" s="3">
        <v>398597034.68000001</v>
      </c>
      <c r="C1166" s="3">
        <f>+'Scheduled cash flows'!L18</f>
        <v>544055989.48357701</v>
      </c>
      <c r="E1166" s="12">
        <f t="shared" si="229"/>
        <v>17</v>
      </c>
      <c r="F1166" s="2">
        <f t="shared" si="230"/>
        <v>0.19716080752211163</v>
      </c>
    </row>
    <row r="1167" spans="1:6" x14ac:dyDescent="0.2">
      <c r="A1167" s="8">
        <f t="shared" si="227"/>
        <v>45412</v>
      </c>
      <c r="B1167" s="3">
        <v>388679410.62</v>
      </c>
      <c r="C1167" s="3">
        <f>+'Scheduled cash flows'!L19</f>
        <v>534656394.21601862</v>
      </c>
      <c r="E1167" s="12">
        <f t="shared" si="229"/>
        <v>18</v>
      </c>
      <c r="F1167" s="2">
        <f t="shared" si="230"/>
        <v>0.19150405338107346</v>
      </c>
    </row>
    <row r="1168" spans="1:6" x14ac:dyDescent="0.2">
      <c r="A1168" s="8">
        <f t="shared" si="227"/>
        <v>45443</v>
      </c>
      <c r="B1168" s="3">
        <v>378266759.17000002</v>
      </c>
      <c r="C1168" s="3">
        <f>+'Scheduled cash flows'!L20</f>
        <v>527243201.32336169</v>
      </c>
      <c r="E1168" s="12">
        <f t="shared" si="229"/>
        <v>19</v>
      </c>
      <c r="F1168" s="2">
        <f t="shared" ref="F1168:F1173" si="231">1-(((B1168/C1168)^(1/E1168)))^12</f>
        <v>0.18919162595942651</v>
      </c>
    </row>
    <row r="1169" spans="1:6" x14ac:dyDescent="0.2">
      <c r="A1169" s="8">
        <f t="shared" si="227"/>
        <v>45473</v>
      </c>
      <c r="B1169" s="3">
        <v>369558068.24000001</v>
      </c>
      <c r="C1169" s="3">
        <f>+'Scheduled cash flows'!L21</f>
        <v>521309834.20312172</v>
      </c>
      <c r="E1169" s="12">
        <f t="shared" si="229"/>
        <v>20</v>
      </c>
      <c r="F1169" s="2">
        <f t="shared" si="231"/>
        <v>0.18651029277214892</v>
      </c>
    </row>
    <row r="1170" spans="1:6" x14ac:dyDescent="0.2">
      <c r="A1170" s="8">
        <f t="shared" si="227"/>
        <v>45504</v>
      </c>
      <c r="B1170" s="3">
        <v>352233410.74000001</v>
      </c>
      <c r="C1170" s="3">
        <f>+'Scheduled cash flows'!L22</f>
        <v>510043004.01036954</v>
      </c>
      <c r="E1170" s="12">
        <f t="shared" si="229"/>
        <v>21</v>
      </c>
      <c r="F1170" s="2">
        <f t="shared" si="231"/>
        <v>0.1906658629473883</v>
      </c>
    </row>
    <row r="1171" spans="1:6" x14ac:dyDescent="0.2">
      <c r="A1171" s="8">
        <f t="shared" si="227"/>
        <v>45535</v>
      </c>
      <c r="B1171" s="3">
        <v>331188649.83999997</v>
      </c>
      <c r="C1171" s="3">
        <f>+'Scheduled cash flows'!L23</f>
        <v>483210653.92494607</v>
      </c>
      <c r="E1171" s="12">
        <f t="shared" si="229"/>
        <v>22</v>
      </c>
      <c r="F1171" s="2">
        <f t="shared" si="231"/>
        <v>0.18621037071383995</v>
      </c>
    </row>
    <row r="1172" spans="1:6" x14ac:dyDescent="0.2">
      <c r="A1172" s="8">
        <f t="shared" si="227"/>
        <v>45565</v>
      </c>
      <c r="B1172" s="3">
        <v>308724720.20999998</v>
      </c>
      <c r="C1172" s="3">
        <f>+'Scheduled cash flows'!L24</f>
        <v>457194880.71764225</v>
      </c>
      <c r="E1172" s="12">
        <f t="shared" si="229"/>
        <v>23</v>
      </c>
      <c r="F1172" s="2">
        <f t="shared" si="231"/>
        <v>0.18524346880018649</v>
      </c>
    </row>
    <row r="1173" spans="1:6" x14ac:dyDescent="0.2">
      <c r="A1173" s="8">
        <f t="shared" si="227"/>
        <v>45596</v>
      </c>
      <c r="B1173" s="3">
        <v>293644931.5</v>
      </c>
      <c r="C1173" s="3">
        <f>+'Scheduled cash flows'!L25</f>
        <v>433678028.56293499</v>
      </c>
      <c r="E1173" s="12">
        <f t="shared" si="229"/>
        <v>24</v>
      </c>
      <c r="F1173" s="2">
        <f t="shared" si="231"/>
        <v>0.1771369814847864</v>
      </c>
    </row>
    <row r="1174" spans="1:6" x14ac:dyDescent="0.2">
      <c r="A1174" s="8">
        <f t="shared" si="227"/>
        <v>45626</v>
      </c>
      <c r="B1174" s="3">
        <v>286134959.13999999</v>
      </c>
      <c r="C1174" s="3">
        <f>+'Scheduled cash flows'!L26</f>
        <v>430789563.2835865</v>
      </c>
      <c r="E1174" s="12">
        <f t="shared" si="229"/>
        <v>25</v>
      </c>
      <c r="F1174" s="2">
        <f t="shared" ref="F1174" si="232">1-(((B1174/C1174)^(1/E1174)))^12</f>
        <v>0.17831235028635295</v>
      </c>
    </row>
    <row r="1175" spans="1:6" x14ac:dyDescent="0.2">
      <c r="A1175" s="8">
        <f t="shared" si="227"/>
        <v>45657</v>
      </c>
      <c r="B1175" s="3">
        <v>277109915.10000002</v>
      </c>
      <c r="C1175" s="3">
        <f>+'Scheduled cash flows'!L27</f>
        <v>425150965.69280314</v>
      </c>
      <c r="E1175" s="12">
        <f t="shared" si="229"/>
        <v>26</v>
      </c>
      <c r="F1175" s="2">
        <f t="shared" ref="F1175" si="233">1-(((B1175/C1175)^(1/E1175)))^12</f>
        <v>0.179262824073955</v>
      </c>
    </row>
    <row r="1176" spans="1:6" x14ac:dyDescent="0.2">
      <c r="A1176" s="8">
        <f t="shared" si="227"/>
        <v>45688</v>
      </c>
      <c r="B1176" s="3">
        <v>269011781.51999998</v>
      </c>
      <c r="C1176" s="3">
        <f>+'Scheduled cash flows'!L28</f>
        <v>420270628.42478728</v>
      </c>
      <c r="E1176" s="12">
        <f t="shared" si="229"/>
        <v>27</v>
      </c>
      <c r="F1176" s="2">
        <f t="shared" ref="F1176" si="234">1-(((B1176/C1176)^(1/E1176)))^12</f>
        <v>0.17986480508483349</v>
      </c>
    </row>
    <row r="1177" spans="1:6" x14ac:dyDescent="0.2">
      <c r="A1177" s="8">
        <f t="shared" si="227"/>
        <v>45716</v>
      </c>
      <c r="B1177" s="3">
        <v>262905625.06999999</v>
      </c>
      <c r="C1177" s="3">
        <f>+'Scheduled cash flows'!L29</f>
        <v>413871300.62942022</v>
      </c>
      <c r="E1177" s="12">
        <f t="shared" si="229"/>
        <v>28</v>
      </c>
      <c r="F1177" s="2">
        <f t="shared" ref="F1177" si="235">1-(((B1177/C1177)^(1/E1177)))^12</f>
        <v>0.17672792308498397</v>
      </c>
    </row>
    <row r="1178" spans="1:6" x14ac:dyDescent="0.2">
      <c r="A1178" s="8">
        <f t="shared" si="227"/>
        <v>45747</v>
      </c>
      <c r="B1178" s="3">
        <v>253494654.97999999</v>
      </c>
      <c r="C1178" s="3">
        <f>+'Scheduled cash flows'!L30</f>
        <v>407110414.99156195</v>
      </c>
      <c r="E1178" s="12">
        <f t="shared" si="229"/>
        <v>29</v>
      </c>
      <c r="F1178" s="2">
        <f t="shared" ref="F1178" si="236">1-(((B1178/C1178)^(1/E1178)))^12</f>
        <v>0.17801328720533005</v>
      </c>
    </row>
    <row r="1179" spans="1:6" x14ac:dyDescent="0.2">
      <c r="A1179" s="8">
        <f t="shared" si="227"/>
        <v>45777</v>
      </c>
      <c r="B1179" s="3">
        <v>244354577.97</v>
      </c>
      <c r="C1179" s="3">
        <f>+'Scheduled cash flows'!L31</f>
        <v>397323670.28212482</v>
      </c>
      <c r="E1179" s="12">
        <f t="shared" si="229"/>
        <v>30</v>
      </c>
      <c r="F1179" s="2">
        <f t="shared" ref="F1179" si="237">1-(((B1179/C1179)^(1/E1179)))^12</f>
        <v>0.17671459479588936</v>
      </c>
    </row>
    <row r="1180" spans="1:6" x14ac:dyDescent="0.2">
      <c r="A1180" s="8">
        <f t="shared" si="227"/>
        <v>45808</v>
      </c>
      <c r="B1180" s="3">
        <v>235757606.87</v>
      </c>
      <c r="C1180" s="3">
        <f>+'Scheduled cash flows'!L32</f>
        <v>389903478.95045543</v>
      </c>
      <c r="E1180" s="12">
        <f t="shared" si="229"/>
        <v>31</v>
      </c>
      <c r="F1180" s="2">
        <f t="shared" ref="F1180" si="238">1-(((B1180/C1180)^(1/E1180)))^12</f>
        <v>0.17695669695278837</v>
      </c>
    </row>
    <row r="1181" spans="1:6" x14ac:dyDescent="0.2">
      <c r="A1181" s="8">
        <f t="shared" si="227"/>
        <v>45838</v>
      </c>
      <c r="B1181" s="3">
        <v>229693201.38</v>
      </c>
      <c r="C1181" s="3">
        <f>+'Scheduled cash flows'!L33</f>
        <v>383853545.85771483</v>
      </c>
      <c r="E1181" s="12">
        <f t="shared" si="229"/>
        <v>32</v>
      </c>
      <c r="F1181" s="2">
        <f t="shared" ref="F1181" si="239">1-(((B1181/C1181)^(1/E1181)))^12</f>
        <v>0.17516236372312799</v>
      </c>
    </row>
    <row r="1182" spans="1:6" x14ac:dyDescent="0.2">
      <c r="A1182" s="8">
        <f t="shared" si="227"/>
        <v>45869</v>
      </c>
      <c r="B1182" s="3">
        <v>217227559.65000001</v>
      </c>
      <c r="C1182" s="3">
        <f>+'Scheduled cash flows'!L34</f>
        <v>372562446.21841568</v>
      </c>
      <c r="E1182" s="12">
        <f t="shared" si="229"/>
        <v>33</v>
      </c>
      <c r="F1182" s="2">
        <f t="shared" ref="F1182" si="240">1-(((B1182/C1182)^(1/E1182)))^12</f>
        <v>0.17812501453077745</v>
      </c>
    </row>
    <row r="1183" spans="1:6" x14ac:dyDescent="0.2">
      <c r="A1183" s="8">
        <f t="shared" si="227"/>
        <v>45900</v>
      </c>
      <c r="B1183" s="3">
        <v>202529570.99000001</v>
      </c>
      <c r="C1183" s="3">
        <f>+'Scheduled cash flows'!L35</f>
        <v>345469219.08927649</v>
      </c>
      <c r="E1183" s="12">
        <f t="shared" si="229"/>
        <v>34</v>
      </c>
      <c r="F1183" s="2">
        <f t="shared" ref="F1183" si="241">1-(((B1183/C1183)^(1/E1183)))^12</f>
        <v>0.1717802946151783</v>
      </c>
    </row>
    <row r="1184" spans="1:6" x14ac:dyDescent="0.2">
      <c r="A1184" s="8">
        <f t="shared" si="227"/>
        <v>45930</v>
      </c>
      <c r="B1184" s="3">
        <v>182262403.72999999</v>
      </c>
      <c r="C1184" s="3">
        <f>+'Scheduled cash flows'!L36</f>
        <v>319033988.45005983</v>
      </c>
      <c r="E1184" s="12">
        <f t="shared" si="229"/>
        <v>35</v>
      </c>
      <c r="F1184" s="2">
        <f t="shared" ref="F1184" si="242">1-(((B1184/C1184)^(1/E1184)))^12</f>
        <v>0.17465074733562846</v>
      </c>
    </row>
    <row r="1185" spans="1:6" x14ac:dyDescent="0.2">
      <c r="A1185" s="8">
        <f t="shared" si="227"/>
        <v>45961</v>
      </c>
      <c r="B1185" s="3">
        <v>168664837.41</v>
      </c>
      <c r="C1185" s="3">
        <f>+'Scheduled cash flows'!L37</f>
        <v>295179487.17487919</v>
      </c>
      <c r="E1185" s="12">
        <f t="shared" si="229"/>
        <v>36</v>
      </c>
      <c r="F1185" s="2">
        <f t="shared" ref="F1185" si="243">1-(((B1185/C1185)^(1/E1185)))^12</f>
        <v>0.17018848063825631</v>
      </c>
    </row>
    <row r="1186" spans="1:6" x14ac:dyDescent="0.2">
      <c r="A1186" s="8">
        <f t="shared" si="227"/>
        <v>45991</v>
      </c>
      <c r="B1186" s="3">
        <v>162526082.08000001</v>
      </c>
      <c r="C1186" s="3">
        <f>+'Scheduled cash flows'!L38</f>
        <v>292005144.89279377</v>
      </c>
      <c r="E1186" s="12">
        <f t="shared" si="229"/>
        <v>37</v>
      </c>
      <c r="F1186" s="2">
        <f t="shared" ref="F1186" si="244">1-(((B1186/C1186)^(1/E1186)))^12</f>
        <v>0.17306757710554854</v>
      </c>
    </row>
    <row r="1187" spans="1:6" x14ac:dyDescent="0.2">
      <c r="A1187" s="8">
        <f t="shared" si="227"/>
        <v>46022</v>
      </c>
      <c r="B1187" s="3">
        <v>155837684.72</v>
      </c>
      <c r="C1187" s="3">
        <f>+'Scheduled cash flows'!L39</f>
        <v>286514311.53637809</v>
      </c>
      <c r="E1187" s="12">
        <f t="shared" si="229"/>
        <v>38</v>
      </c>
      <c r="F1187" s="2">
        <f t="shared" ref="F1187" si="245">1-(((B1187/C1187)^(1/E1187)))^12</f>
        <v>0.17494681049788052</v>
      </c>
    </row>
    <row r="1188" spans="1:6" x14ac:dyDescent="0.2">
      <c r="A1188" s="8">
        <f t="shared" si="227"/>
        <v>46053</v>
      </c>
      <c r="B1188" s="3">
        <v>150409429.52000001</v>
      </c>
      <c r="C1188" s="3">
        <f>+'Scheduled cash flows'!L40</f>
        <v>281544623.03395885</v>
      </c>
      <c r="E1188" s="12">
        <f t="shared" si="229"/>
        <v>39</v>
      </c>
      <c r="F1188" s="2">
        <f t="shared" ref="F1188" si="246">1-(((B1188/C1188)^(1/E1188)))^12</f>
        <v>0.17543680352645274</v>
      </c>
    </row>
    <row r="1189" spans="1:6" x14ac:dyDescent="0.2">
      <c r="A1189" s="8">
        <f t="shared" si="227"/>
        <v>46081</v>
      </c>
      <c r="B1189" s="3">
        <v>144152311.13999999</v>
      </c>
      <c r="C1189" s="3">
        <f>+'Scheduled cash flows'!L41</f>
        <v>274931932.47883427</v>
      </c>
      <c r="E1189" s="12">
        <f t="shared" si="229"/>
        <v>40</v>
      </c>
      <c r="F1189" s="2">
        <f t="shared" ref="F1189" si="247">1-(((B1189/C1189)^(1/E1189)))^12</f>
        <v>0.17609160599725837</v>
      </c>
    </row>
    <row r="1190" spans="1:6" x14ac:dyDescent="0.2">
      <c r="A1190" s="8"/>
    </row>
    <row r="1191" spans="1:6" x14ac:dyDescent="0.2">
      <c r="A1191" s="8"/>
    </row>
    <row r="1192" spans="1:6" x14ac:dyDescent="0.2">
      <c r="A1192" s="10" t="s">
        <v>145</v>
      </c>
      <c r="B1192" s="4"/>
      <c r="C1192" s="4"/>
      <c r="D1192" s="5"/>
      <c r="F1192" s="6"/>
    </row>
    <row r="1193" spans="1:6" x14ac:dyDescent="0.2">
      <c r="A1193" s="10" t="s">
        <v>8</v>
      </c>
      <c r="B1193" s="4"/>
      <c r="C1193" s="4"/>
      <c r="D1193" s="5"/>
      <c r="F1193" s="6"/>
    </row>
    <row r="1194" spans="1:6" x14ac:dyDescent="0.2">
      <c r="A1194" s="10"/>
      <c r="B1194" s="4"/>
      <c r="C1194" s="4"/>
      <c r="D1194" s="5"/>
      <c r="F1194" s="6"/>
    </row>
    <row r="1195" spans="1:6" x14ac:dyDescent="0.2">
      <c r="A1195" s="9" t="s">
        <v>6</v>
      </c>
      <c r="B1195" s="3" t="s">
        <v>1</v>
      </c>
      <c r="C1195" s="3" t="s">
        <v>2</v>
      </c>
      <c r="E1195" s="11" t="s">
        <v>5</v>
      </c>
      <c r="F1195" s="2" t="s">
        <v>3</v>
      </c>
    </row>
    <row r="1196" spans="1:6" x14ac:dyDescent="0.2">
      <c r="A1196" s="8"/>
      <c r="C1196" s="3" t="s">
        <v>0</v>
      </c>
      <c r="F1196" s="2" t="s">
        <v>4</v>
      </c>
    </row>
    <row r="1197" spans="1:6" x14ac:dyDescent="0.2">
      <c r="A1197" s="8">
        <v>45016</v>
      </c>
      <c r="B1197" s="3">
        <v>837963350.38999999</v>
      </c>
      <c r="C1197" s="3">
        <f>+B1197</f>
        <v>837963350.38999999</v>
      </c>
      <c r="E1197" s="12">
        <v>0</v>
      </c>
    </row>
    <row r="1198" spans="1:6" x14ac:dyDescent="0.2">
      <c r="A1198" s="8">
        <f t="shared" ref="A1198:A1203" si="248">EOMONTH(A1197,1)</f>
        <v>45046</v>
      </c>
      <c r="B1198" s="3">
        <v>830735391.49000001</v>
      </c>
      <c r="C1198" s="3">
        <f>+'Scheduled cash flows'!M2</f>
        <v>838376601.75189328</v>
      </c>
      <c r="E1198" s="12">
        <v>1</v>
      </c>
      <c r="F1198" s="2">
        <f t="shared" ref="F1198:F1203" si="249">1-(((B1198/C1198)^(1/E1198)))^12</f>
        <v>0.10405207872494115</v>
      </c>
    </row>
    <row r="1199" spans="1:6" x14ac:dyDescent="0.2">
      <c r="A1199" s="8">
        <f t="shared" si="248"/>
        <v>45077</v>
      </c>
      <c r="B1199" s="3">
        <v>821011645.16999996</v>
      </c>
      <c r="C1199" s="3">
        <f>+'Scheduled cash flows'!M3</f>
        <v>836138929.73849988</v>
      </c>
      <c r="E1199" s="12">
        <f t="shared" ref="E1199:E1232" si="250">+E1198+1</f>
        <v>2</v>
      </c>
      <c r="F1199" s="2">
        <f t="shared" si="249"/>
        <v>0.10375811201032681</v>
      </c>
    </row>
    <row r="1200" spans="1:6" x14ac:dyDescent="0.2">
      <c r="A1200" s="8">
        <f t="shared" si="248"/>
        <v>45107</v>
      </c>
      <c r="B1200" s="3">
        <v>806522808.08000004</v>
      </c>
      <c r="C1200" s="3">
        <f>+'Scheduled cash flows'!M4</f>
        <v>834173687.45801711</v>
      </c>
      <c r="E1200" s="12">
        <f t="shared" si="250"/>
        <v>3</v>
      </c>
      <c r="F1200" s="2">
        <f t="shared" si="249"/>
        <v>0.1261424004036491</v>
      </c>
    </row>
    <row r="1201" spans="1:6" x14ac:dyDescent="0.2">
      <c r="A1201" s="8">
        <f t="shared" si="248"/>
        <v>45138</v>
      </c>
      <c r="B1201" s="3">
        <v>792746624.75999999</v>
      </c>
      <c r="C1201" s="3">
        <f>+'Scheduled cash flows'!M5</f>
        <v>830435056.9474268</v>
      </c>
      <c r="E1201" s="12">
        <f t="shared" si="250"/>
        <v>4</v>
      </c>
      <c r="F1201" s="2">
        <f t="shared" si="249"/>
        <v>0.13006624860908822</v>
      </c>
    </row>
    <row r="1202" spans="1:6" x14ac:dyDescent="0.2">
      <c r="A1202" s="8">
        <f t="shared" si="248"/>
        <v>45169</v>
      </c>
      <c r="B1202" s="3">
        <v>777208277.47000003</v>
      </c>
      <c r="C1202" s="3">
        <f>+'Scheduled cash flows'!M6</f>
        <v>823627268.20970368</v>
      </c>
      <c r="E1202" s="12">
        <f t="shared" si="250"/>
        <v>5</v>
      </c>
      <c r="F1202" s="2">
        <f t="shared" si="249"/>
        <v>0.12996628640799335</v>
      </c>
    </row>
    <row r="1203" spans="1:6" x14ac:dyDescent="0.2">
      <c r="A1203" s="8">
        <f t="shared" si="248"/>
        <v>45199</v>
      </c>
      <c r="B1203" s="3">
        <v>758864713.78999996</v>
      </c>
      <c r="C1203" s="3">
        <f>+'Scheduled cash flows'!M7</f>
        <v>814790014.3915925</v>
      </c>
      <c r="E1203" s="12">
        <f t="shared" si="250"/>
        <v>6</v>
      </c>
      <c r="F1203" s="2">
        <f t="shared" si="249"/>
        <v>0.13256423877540391</v>
      </c>
    </row>
    <row r="1204" spans="1:6" x14ac:dyDescent="0.2">
      <c r="A1204" s="8">
        <f t="shared" ref="A1204:A1232" si="251">EOMONTH(A1203,1)</f>
        <v>45230</v>
      </c>
      <c r="B1204" s="3">
        <v>729881283.58000004</v>
      </c>
      <c r="C1204" s="3">
        <f>+'Scheduled cash flows'!M8</f>
        <v>802940772.47693753</v>
      </c>
      <c r="E1204" s="12">
        <f t="shared" si="250"/>
        <v>7</v>
      </c>
      <c r="F1204" s="2">
        <f t="shared" ref="F1204:F1209" si="252">1-(((B1204/C1204)^(1/E1204)))^12</f>
        <v>0.15086852145035845</v>
      </c>
    </row>
    <row r="1205" spans="1:6" x14ac:dyDescent="0.2">
      <c r="A1205" s="8">
        <f t="shared" si="251"/>
        <v>45260</v>
      </c>
      <c r="B1205" s="3">
        <v>692447061.47000003</v>
      </c>
      <c r="C1205" s="3">
        <f>+'Scheduled cash flows'!M9</f>
        <v>775489637.20459712</v>
      </c>
      <c r="E1205" s="12">
        <f t="shared" si="250"/>
        <v>8</v>
      </c>
      <c r="F1205" s="2">
        <f t="shared" si="252"/>
        <v>0.15624595715445411</v>
      </c>
    </row>
    <row r="1206" spans="1:6" x14ac:dyDescent="0.2">
      <c r="A1206" s="8">
        <f t="shared" si="251"/>
        <v>45291</v>
      </c>
      <c r="B1206" s="3">
        <v>633160453.24000001</v>
      </c>
      <c r="C1206" s="3">
        <f>+'Scheduled cash flows'!M10</f>
        <v>740714531.08107734</v>
      </c>
      <c r="E1206" s="12">
        <f t="shared" si="250"/>
        <v>9</v>
      </c>
      <c r="F1206" s="2">
        <f t="shared" si="252"/>
        <v>0.18875775982557985</v>
      </c>
    </row>
    <row r="1207" spans="1:6" x14ac:dyDescent="0.2">
      <c r="A1207" s="8">
        <f t="shared" si="251"/>
        <v>45322</v>
      </c>
      <c r="B1207" s="3">
        <v>577432167.03999996</v>
      </c>
      <c r="C1207" s="3">
        <f>+'Scheduled cash flows'!M11</f>
        <v>700351964.34948945</v>
      </c>
      <c r="E1207" s="12">
        <f t="shared" si="250"/>
        <v>10</v>
      </c>
      <c r="F1207" s="2">
        <f t="shared" si="252"/>
        <v>0.20672905662312901</v>
      </c>
    </row>
    <row r="1208" spans="1:6" x14ac:dyDescent="0.2">
      <c r="A1208" s="8">
        <f t="shared" si="251"/>
        <v>45351</v>
      </c>
      <c r="B1208" s="3">
        <v>551097296.28999996</v>
      </c>
      <c r="C1208" s="3">
        <f>+'Scheduled cash flows'!M12</f>
        <v>680032190.97330451</v>
      </c>
      <c r="E1208" s="12">
        <f t="shared" si="250"/>
        <v>11</v>
      </c>
      <c r="F1208" s="2">
        <f t="shared" si="252"/>
        <v>0.2049422039111064</v>
      </c>
    </row>
    <row r="1209" spans="1:6" x14ac:dyDescent="0.2">
      <c r="A1209" s="8">
        <f t="shared" si="251"/>
        <v>45382</v>
      </c>
      <c r="B1209" s="3">
        <v>526463346.38</v>
      </c>
      <c r="C1209" s="3">
        <f>+'Scheduled cash flows'!M13</f>
        <v>660162865.09850299</v>
      </c>
      <c r="E1209" s="12">
        <f t="shared" si="250"/>
        <v>12</v>
      </c>
      <c r="F1209" s="2">
        <f t="shared" si="252"/>
        <v>0.20252505220594874</v>
      </c>
    </row>
    <row r="1210" spans="1:6" x14ac:dyDescent="0.2">
      <c r="A1210" s="8">
        <f t="shared" si="251"/>
        <v>45412</v>
      </c>
      <c r="B1210" s="3">
        <v>515456127.88</v>
      </c>
      <c r="C1210" s="3">
        <f>+'Scheduled cash flows'!M14</f>
        <v>657796861.74978065</v>
      </c>
      <c r="E1210" s="12">
        <f t="shared" si="250"/>
        <v>13</v>
      </c>
      <c r="F1210" s="2">
        <f t="shared" ref="F1210:F1215" si="253">1-(((B1210/C1210)^(1/E1210)))^12</f>
        <v>0.20155304205170366</v>
      </c>
    </row>
    <row r="1211" spans="1:6" x14ac:dyDescent="0.2">
      <c r="A1211" s="8">
        <f t="shared" si="251"/>
        <v>45443</v>
      </c>
      <c r="B1211" s="3">
        <v>506081763.37</v>
      </c>
      <c r="C1211" s="3">
        <f>+'Scheduled cash flows'!M15</f>
        <v>655281003.14887297</v>
      </c>
      <c r="E1211" s="12">
        <f t="shared" si="250"/>
        <v>14</v>
      </c>
      <c r="F1211" s="2">
        <f t="shared" si="253"/>
        <v>0.19864921675265024</v>
      </c>
    </row>
    <row r="1212" spans="1:6" x14ac:dyDescent="0.2">
      <c r="A1212" s="8">
        <f t="shared" si="251"/>
        <v>45473</v>
      </c>
      <c r="B1212" s="3">
        <v>496331001.93000001</v>
      </c>
      <c r="C1212" s="3">
        <f>+'Scheduled cash flows'!M16</f>
        <v>653050100.88473427</v>
      </c>
      <c r="E1212" s="12">
        <f t="shared" si="250"/>
        <v>15</v>
      </c>
      <c r="F1212" s="2">
        <f t="shared" si="253"/>
        <v>0.19710284002241008</v>
      </c>
    </row>
    <row r="1213" spans="1:6" x14ac:dyDescent="0.2">
      <c r="A1213" s="8">
        <f t="shared" si="251"/>
        <v>45504</v>
      </c>
      <c r="B1213" s="3">
        <v>486234083.92000002</v>
      </c>
      <c r="C1213" s="3">
        <f>+'Scheduled cash flows'!M17</f>
        <v>649732974.69309592</v>
      </c>
      <c r="E1213" s="12">
        <f t="shared" si="250"/>
        <v>16</v>
      </c>
      <c r="F1213" s="2">
        <f t="shared" si="253"/>
        <v>0.19539473926647088</v>
      </c>
    </row>
    <row r="1214" spans="1:6" x14ac:dyDescent="0.2">
      <c r="A1214" s="8">
        <f t="shared" si="251"/>
        <v>45535</v>
      </c>
      <c r="B1214" s="3">
        <v>474374252.56</v>
      </c>
      <c r="C1214" s="3">
        <f>+'Scheduled cash flows'!M18</f>
        <v>646000830.56043708</v>
      </c>
      <c r="E1214" s="12">
        <f t="shared" si="250"/>
        <v>17</v>
      </c>
      <c r="F1214" s="2">
        <f t="shared" si="253"/>
        <v>0.19585803118804546</v>
      </c>
    </row>
    <row r="1215" spans="1:6" x14ac:dyDescent="0.2">
      <c r="A1215" s="8">
        <f t="shared" si="251"/>
        <v>45565</v>
      </c>
      <c r="B1215" s="3">
        <v>465571860.95999998</v>
      </c>
      <c r="C1215" s="3">
        <f>+'Scheduled cash flows'!M19</f>
        <v>641852498.47290027</v>
      </c>
      <c r="E1215" s="12">
        <f t="shared" si="250"/>
        <v>18</v>
      </c>
      <c r="F1215" s="2">
        <f t="shared" si="253"/>
        <v>0.19270116614670596</v>
      </c>
    </row>
    <row r="1216" spans="1:6" x14ac:dyDescent="0.2">
      <c r="A1216" s="8">
        <f t="shared" si="251"/>
        <v>45596</v>
      </c>
      <c r="B1216" s="3">
        <v>449451995.76999998</v>
      </c>
      <c r="C1216" s="3">
        <f>+'Scheduled cash flows'!M20</f>
        <v>634762949.07528353</v>
      </c>
      <c r="E1216" s="12">
        <f t="shared" si="250"/>
        <v>19</v>
      </c>
      <c r="F1216" s="2">
        <f t="shared" ref="F1216" si="254">1-(((B1216/C1216)^(1/E1216)))^12</f>
        <v>0.19590294794905783</v>
      </c>
    </row>
    <row r="1217" spans="1:6" x14ac:dyDescent="0.2">
      <c r="A1217" s="8">
        <f t="shared" si="251"/>
        <v>45626</v>
      </c>
      <c r="B1217" s="3">
        <v>428216394.08999997</v>
      </c>
      <c r="C1217" s="3">
        <f>+'Scheduled cash flows'!M21</f>
        <v>610370893.73290718</v>
      </c>
      <c r="E1217" s="12">
        <f t="shared" si="250"/>
        <v>20</v>
      </c>
      <c r="F1217" s="2">
        <f t="shared" ref="F1217" si="255">1-(((B1217/C1217)^(1/E1217)))^12</f>
        <v>0.19157137130430579</v>
      </c>
    </row>
    <row r="1218" spans="1:6" x14ac:dyDescent="0.2">
      <c r="A1218" s="8">
        <f t="shared" si="251"/>
        <v>45657</v>
      </c>
      <c r="B1218" s="3">
        <v>399138417.56999999</v>
      </c>
      <c r="C1218" s="3">
        <f>+'Scheduled cash flows'!M22</f>
        <v>579111140.06388783</v>
      </c>
      <c r="E1218" s="12">
        <f t="shared" si="250"/>
        <v>21</v>
      </c>
      <c r="F1218" s="2">
        <f t="shared" ref="F1218" si="256">1-(((B1218/C1218)^(1/E1218)))^12</f>
        <v>0.1915834296758665</v>
      </c>
    </row>
    <row r="1219" spans="1:6" x14ac:dyDescent="0.2">
      <c r="A1219" s="8">
        <f t="shared" si="251"/>
        <v>45688</v>
      </c>
      <c r="B1219" s="3">
        <v>369447997.05000001</v>
      </c>
      <c r="C1219" s="3">
        <f>+'Scheduled cash flows'!M23</f>
        <v>538354463.66681111</v>
      </c>
      <c r="E1219" s="12">
        <f t="shared" si="250"/>
        <v>22</v>
      </c>
      <c r="F1219" s="2">
        <f t="shared" ref="F1219" si="257">1-(((B1219/C1219)^(1/E1219)))^12</f>
        <v>0.18565206588386907</v>
      </c>
    </row>
    <row r="1220" spans="1:6" x14ac:dyDescent="0.2">
      <c r="A1220" s="8">
        <f t="shared" si="251"/>
        <v>45716</v>
      </c>
      <c r="B1220" s="3">
        <v>352131143.81999999</v>
      </c>
      <c r="C1220" s="3">
        <f>+'Scheduled cash flows'!M24</f>
        <v>517642277.39860362</v>
      </c>
      <c r="E1220" s="12">
        <f t="shared" si="250"/>
        <v>23</v>
      </c>
      <c r="F1220" s="2">
        <f t="shared" ref="F1220" si="258">1-(((B1220/C1220)^(1/E1220)))^12</f>
        <v>0.18210068864123263</v>
      </c>
    </row>
    <row r="1221" spans="1:6" x14ac:dyDescent="0.2">
      <c r="A1221" s="8">
        <f t="shared" si="251"/>
        <v>45747</v>
      </c>
      <c r="B1221" s="3">
        <v>335243006.94999999</v>
      </c>
      <c r="C1221" s="3">
        <f>+'Scheduled cash flows'!M25</f>
        <v>497324006.83636916</v>
      </c>
      <c r="E1221" s="12">
        <f t="shared" si="250"/>
        <v>24</v>
      </c>
      <c r="F1221" s="2">
        <f t="shared" ref="F1221" si="259">1-(((B1221/C1221)^(1/E1221)))^12</f>
        <v>0.17896787245738788</v>
      </c>
    </row>
    <row r="1222" spans="1:6" x14ac:dyDescent="0.2">
      <c r="A1222" s="8">
        <f t="shared" si="251"/>
        <v>45777</v>
      </c>
      <c r="B1222" s="3">
        <v>325307622.58999997</v>
      </c>
      <c r="C1222" s="3">
        <f>+'Scheduled cash flows'!M26</f>
        <v>494155693.36166036</v>
      </c>
      <c r="E1222" s="12">
        <f t="shared" si="250"/>
        <v>25</v>
      </c>
      <c r="F1222" s="2">
        <f t="shared" ref="F1222" si="260">1-(((B1222/C1222)^(1/E1222)))^12</f>
        <v>0.18182423831938144</v>
      </c>
    </row>
    <row r="1223" spans="1:6" x14ac:dyDescent="0.2">
      <c r="A1223" s="8">
        <f t="shared" si="251"/>
        <v>45808</v>
      </c>
      <c r="B1223" s="3">
        <v>317435270.32999998</v>
      </c>
      <c r="C1223" s="3">
        <f>+'Scheduled cash flows'!M27</f>
        <v>490807366.09018183</v>
      </c>
      <c r="E1223" s="12">
        <f t="shared" si="250"/>
        <v>26</v>
      </c>
      <c r="F1223" s="2">
        <f t="shared" ref="F1223" si="261">1-(((B1223/C1223)^(1/E1223)))^12</f>
        <v>0.18219242935430335</v>
      </c>
    </row>
    <row r="1224" spans="1:6" x14ac:dyDescent="0.2">
      <c r="A1224" s="8">
        <f t="shared" si="251"/>
        <v>45838</v>
      </c>
      <c r="B1224" s="3">
        <v>309922003.81</v>
      </c>
      <c r="C1224" s="3">
        <f>+'Scheduled cash flows'!M28</f>
        <v>487703403.35052896</v>
      </c>
      <c r="E1224" s="12">
        <f t="shared" si="250"/>
        <v>27</v>
      </c>
      <c r="F1224" s="2">
        <f t="shared" ref="F1224" si="262">1-(((B1224/C1224)^(1/E1224)))^12</f>
        <v>0.18250070100664251</v>
      </c>
    </row>
    <row r="1225" spans="1:6" x14ac:dyDescent="0.2">
      <c r="A1225" s="8">
        <f t="shared" si="251"/>
        <v>45869</v>
      </c>
      <c r="B1225" s="3">
        <v>302556915.26999998</v>
      </c>
      <c r="C1225" s="3">
        <f>+'Scheduled cash flows'!M29</f>
        <v>483577354.47772652</v>
      </c>
      <c r="E1225" s="12">
        <f t="shared" si="250"/>
        <v>28</v>
      </c>
      <c r="F1225" s="2">
        <f t="shared" ref="F1225" si="263">1-(((B1225/C1225)^(1/E1225)))^12</f>
        <v>0.18206719560008933</v>
      </c>
    </row>
    <row r="1226" spans="1:6" x14ac:dyDescent="0.2">
      <c r="A1226" s="8">
        <f t="shared" si="251"/>
        <v>45900</v>
      </c>
      <c r="B1226" s="3">
        <v>295719764.68000001</v>
      </c>
      <c r="C1226" s="3">
        <f>+'Scheduled cash flows'!M30</f>
        <v>479436984.5711413</v>
      </c>
      <c r="E1226" s="12">
        <f t="shared" si="250"/>
        <v>29</v>
      </c>
      <c r="F1226" s="2">
        <f t="shared" ref="F1226" si="264">1-(((B1226/C1226)^(1/E1226)))^12</f>
        <v>0.18122414266517151</v>
      </c>
    </row>
    <row r="1227" spans="1:6" x14ac:dyDescent="0.2">
      <c r="A1227" s="8">
        <f t="shared" si="251"/>
        <v>45930</v>
      </c>
      <c r="B1227" s="3">
        <v>288326769.66000003</v>
      </c>
      <c r="C1227" s="3">
        <f>+'Scheduled cash flows'!M31</f>
        <v>475326152.77392536</v>
      </c>
      <c r="E1227" s="12">
        <f t="shared" si="250"/>
        <v>30</v>
      </c>
      <c r="F1227" s="2">
        <f t="shared" ref="F1227" si="265">1-(((B1227/C1227)^(1/E1227)))^12</f>
        <v>0.18123870835239009</v>
      </c>
    </row>
    <row r="1228" spans="1:6" x14ac:dyDescent="0.2">
      <c r="A1228" s="8">
        <f t="shared" si="251"/>
        <v>45961</v>
      </c>
      <c r="B1228" s="3">
        <v>275214530.86000001</v>
      </c>
      <c r="C1228" s="3">
        <f>+'Scheduled cash flows'!M32</f>
        <v>468402606.17605257</v>
      </c>
      <c r="E1228" s="12">
        <f t="shared" si="250"/>
        <v>31</v>
      </c>
      <c r="F1228" s="2">
        <f t="shared" ref="F1228" si="266">1-(((B1228/C1228)^(1/E1228)))^12</f>
        <v>0.18604424828436117</v>
      </c>
    </row>
    <row r="1229" spans="1:6" x14ac:dyDescent="0.2">
      <c r="A1229" s="8">
        <f t="shared" si="251"/>
        <v>45991</v>
      </c>
      <c r="B1229" s="3">
        <v>260699451.08000001</v>
      </c>
      <c r="C1229" s="3">
        <f>+'Scheduled cash flows'!M33</f>
        <v>444407955.00196898</v>
      </c>
      <c r="E1229" s="12">
        <f t="shared" si="250"/>
        <v>32</v>
      </c>
      <c r="F1229" s="2">
        <f t="shared" ref="F1229" si="267">1-(((B1229/C1229)^(1/E1229)))^12</f>
        <v>0.18128196051689938</v>
      </c>
    </row>
    <row r="1230" spans="1:6" x14ac:dyDescent="0.2">
      <c r="A1230" s="8">
        <f t="shared" si="251"/>
        <v>46022</v>
      </c>
      <c r="B1230" s="3">
        <v>232816217.49000001</v>
      </c>
      <c r="C1230" s="3">
        <f>+'Scheduled cash flows'!M34</f>
        <v>413628316.50385684</v>
      </c>
      <c r="E1230" s="12">
        <f t="shared" si="250"/>
        <v>33</v>
      </c>
      <c r="F1230" s="2">
        <f t="shared" ref="F1230" si="268">1-(((B1230/C1230)^(1/E1230)))^12</f>
        <v>0.18859544304256814</v>
      </c>
    </row>
    <row r="1231" spans="1:6" x14ac:dyDescent="0.2">
      <c r="A1231" s="8">
        <f t="shared" si="251"/>
        <v>46053</v>
      </c>
      <c r="B1231" s="3">
        <v>214219312.74000001</v>
      </c>
      <c r="C1231" s="3">
        <f>+'Scheduled cash flows'!M35</f>
        <v>372772915.53069496</v>
      </c>
      <c r="E1231" s="12">
        <f t="shared" si="250"/>
        <v>34</v>
      </c>
      <c r="F1231" s="2">
        <f t="shared" ref="F1231" si="269">1-(((B1231/C1231)^(1/E1231)))^12</f>
        <v>0.17759187961164702</v>
      </c>
    </row>
    <row r="1232" spans="1:6" x14ac:dyDescent="0.2">
      <c r="A1232" s="8">
        <f t="shared" si="251"/>
        <v>46081</v>
      </c>
      <c r="B1232" s="3">
        <v>198439836.88</v>
      </c>
      <c r="C1232" s="3">
        <f>+'Scheduled cash flows'!M36</f>
        <v>351977790.50608569</v>
      </c>
      <c r="E1232" s="12">
        <f t="shared" si="250"/>
        <v>35</v>
      </c>
      <c r="F1232" s="2">
        <f t="shared" ref="F1232" si="270">1-(((B1232/C1232)^(1/E1232)))^12</f>
        <v>0.17838658770549931</v>
      </c>
    </row>
    <row r="1234" spans="1:6" x14ac:dyDescent="0.2">
      <c r="A1234" s="8"/>
    </row>
    <row r="1235" spans="1:6" x14ac:dyDescent="0.2">
      <c r="A1235" s="10" t="s">
        <v>146</v>
      </c>
      <c r="B1235" s="4"/>
      <c r="C1235" s="4"/>
      <c r="D1235" s="5"/>
      <c r="F1235" s="6"/>
    </row>
    <row r="1236" spans="1:6" x14ac:dyDescent="0.2">
      <c r="A1236" s="10" t="s">
        <v>8</v>
      </c>
      <c r="B1236" s="4"/>
      <c r="C1236" s="4"/>
      <c r="D1236" s="5"/>
      <c r="F1236" s="6"/>
    </row>
    <row r="1237" spans="1:6" x14ac:dyDescent="0.2">
      <c r="A1237" s="10"/>
      <c r="B1237" s="4"/>
      <c r="C1237" s="4"/>
      <c r="D1237" s="5"/>
      <c r="F1237" s="6"/>
    </row>
    <row r="1238" spans="1:6" x14ac:dyDescent="0.2">
      <c r="A1238" s="9" t="s">
        <v>6</v>
      </c>
      <c r="B1238" s="3" t="s">
        <v>1</v>
      </c>
      <c r="C1238" s="3" t="s">
        <v>2</v>
      </c>
      <c r="E1238" s="11" t="s">
        <v>5</v>
      </c>
      <c r="F1238" s="2" t="s">
        <v>3</v>
      </c>
    </row>
    <row r="1239" spans="1:6" x14ac:dyDescent="0.2">
      <c r="A1239" s="8"/>
      <c r="C1239" s="3" t="s">
        <v>0</v>
      </c>
      <c r="F1239" s="2" t="s">
        <v>4</v>
      </c>
    </row>
    <row r="1240" spans="1:6" x14ac:dyDescent="0.2">
      <c r="A1240" s="8">
        <v>45169</v>
      </c>
      <c r="B1240" s="3">
        <v>1077908042.96574</v>
      </c>
      <c r="C1240" s="3">
        <f>+B1240</f>
        <v>1077908042.96574</v>
      </c>
      <c r="E1240" s="12">
        <v>0</v>
      </c>
    </row>
    <row r="1241" spans="1:6" x14ac:dyDescent="0.2">
      <c r="A1241" s="8">
        <f t="shared" ref="A1241:A1270" si="271">EOMONTH(A1240,1)</f>
        <v>45199</v>
      </c>
      <c r="B1241" s="3">
        <v>1061546837.59</v>
      </c>
      <c r="C1241" s="3">
        <f>+'Scheduled cash flows'!N2</f>
        <v>1076309073.0131688</v>
      </c>
      <c r="E1241" s="12">
        <v>1</v>
      </c>
      <c r="F1241" s="2">
        <f t="shared" ref="F1241:F1246" si="272">1-(((B1241/C1241)^(1/E1241)))^12</f>
        <v>0.15272202885613173</v>
      </c>
    </row>
    <row r="1242" spans="1:6" x14ac:dyDescent="0.2">
      <c r="A1242" s="8">
        <f t="shared" si="271"/>
        <v>45230</v>
      </c>
      <c r="B1242" s="3">
        <v>1041640136.96</v>
      </c>
      <c r="C1242" s="3">
        <f>+'Scheduled cash flows'!N3</f>
        <v>1073833878.3842611</v>
      </c>
      <c r="E1242" s="12">
        <f t="shared" ref="E1242:E1270" si="273">+E1241+1</f>
        <v>2</v>
      </c>
      <c r="F1242" s="2">
        <f t="shared" si="272"/>
        <v>0.16692590980132127</v>
      </c>
    </row>
    <row r="1243" spans="1:6" x14ac:dyDescent="0.2">
      <c r="A1243" s="8">
        <f t="shared" si="271"/>
        <v>45260</v>
      </c>
      <c r="B1243" s="3">
        <v>1019194614.59</v>
      </c>
      <c r="C1243" s="3">
        <f>+'Scheduled cash flows'!N4</f>
        <v>1069752106.5529511</v>
      </c>
      <c r="E1243" s="12">
        <f t="shared" si="273"/>
        <v>3</v>
      </c>
      <c r="F1243" s="2">
        <f t="shared" si="272"/>
        <v>0.17605944577086419</v>
      </c>
    </row>
    <row r="1244" spans="1:6" x14ac:dyDescent="0.2">
      <c r="A1244" s="8">
        <f t="shared" si="271"/>
        <v>45291</v>
      </c>
      <c r="B1244" s="3">
        <v>980125906.32000005</v>
      </c>
      <c r="C1244" s="3">
        <f>+'Scheduled cash flows'!N5</f>
        <v>1058094207.2688215</v>
      </c>
      <c r="E1244" s="12">
        <f t="shared" si="273"/>
        <v>4</v>
      </c>
      <c r="F1244" s="2">
        <f t="shared" si="272"/>
        <v>0.20517303012846544</v>
      </c>
    </row>
    <row r="1245" spans="1:6" x14ac:dyDescent="0.2">
      <c r="A1245" s="8">
        <f t="shared" si="271"/>
        <v>45322</v>
      </c>
      <c r="B1245" s="3">
        <v>939122946.57000005</v>
      </c>
      <c r="C1245" s="3">
        <f>+'Scheduled cash flows'!N6</f>
        <v>1041637742.3397034</v>
      </c>
      <c r="E1245" s="12">
        <f t="shared" si="273"/>
        <v>5</v>
      </c>
      <c r="F1245" s="2">
        <f t="shared" si="272"/>
        <v>0.22014513245982126</v>
      </c>
    </row>
    <row r="1246" spans="1:6" x14ac:dyDescent="0.2">
      <c r="A1246" s="8">
        <f t="shared" si="271"/>
        <v>45351</v>
      </c>
      <c r="B1246" s="3">
        <v>916424656.98000002</v>
      </c>
      <c r="C1246" s="3">
        <f>+'Scheduled cash flows'!N7</f>
        <v>1033394951.1960814</v>
      </c>
      <c r="E1246" s="12">
        <f t="shared" si="273"/>
        <v>6</v>
      </c>
      <c r="F1246" s="2">
        <f t="shared" si="272"/>
        <v>0.21356857258550255</v>
      </c>
    </row>
    <row r="1247" spans="1:6" x14ac:dyDescent="0.2">
      <c r="A1247" s="8">
        <f t="shared" si="271"/>
        <v>45382</v>
      </c>
      <c r="B1247" s="3">
        <v>882372017.63999999</v>
      </c>
      <c r="C1247" s="3">
        <f>+'Scheduled cash flows'!N8</f>
        <v>1020149398.7344539</v>
      </c>
      <c r="E1247" s="12">
        <f t="shared" si="273"/>
        <v>7</v>
      </c>
      <c r="F1247" s="2">
        <f t="shared" ref="F1247:F1252" si="274">1-(((B1247/C1247)^(1/E1247)))^12</f>
        <v>0.22020698389431581</v>
      </c>
    </row>
    <row r="1248" spans="1:6" x14ac:dyDescent="0.2">
      <c r="A1248" s="8">
        <f t="shared" si="271"/>
        <v>45412</v>
      </c>
      <c r="B1248" s="3">
        <v>841111586.70000005</v>
      </c>
      <c r="C1248" s="3">
        <f>+'Scheduled cash flows'!N9</f>
        <v>983289490.2255944</v>
      </c>
      <c r="E1248" s="12">
        <f t="shared" si="273"/>
        <v>8</v>
      </c>
      <c r="F1248" s="2">
        <f t="shared" si="274"/>
        <v>0.20885091978012593</v>
      </c>
    </row>
    <row r="1249" spans="1:6" x14ac:dyDescent="0.2">
      <c r="A1249" s="8">
        <f t="shared" si="271"/>
        <v>45443</v>
      </c>
      <c r="B1249" s="3">
        <v>800825211.25999999</v>
      </c>
      <c r="C1249" s="3">
        <f>+'Scheduled cash flows'!N10</f>
        <v>954877578.55717349</v>
      </c>
      <c r="E1249" s="12">
        <f t="shared" si="273"/>
        <v>9</v>
      </c>
      <c r="F1249" s="2">
        <f t="shared" si="274"/>
        <v>0.20910276928486593</v>
      </c>
    </row>
    <row r="1250" spans="1:6" x14ac:dyDescent="0.2">
      <c r="A1250" s="8">
        <f t="shared" si="271"/>
        <v>45473</v>
      </c>
      <c r="B1250" s="3">
        <v>756417557.32000005</v>
      </c>
      <c r="C1250" s="3">
        <f>+'Scheduled cash flows'!N11</f>
        <v>925896747.69707358</v>
      </c>
      <c r="E1250" s="12">
        <f t="shared" si="273"/>
        <v>10</v>
      </c>
      <c r="F1250" s="2">
        <f t="shared" si="274"/>
        <v>0.21541707803432952</v>
      </c>
    </row>
    <row r="1251" spans="1:6" x14ac:dyDescent="0.2">
      <c r="A1251" s="8">
        <f t="shared" si="271"/>
        <v>45504</v>
      </c>
      <c r="B1251" s="3">
        <v>705281007.40999997</v>
      </c>
      <c r="C1251" s="3">
        <f>+'Scheduled cash flows'!N12</f>
        <v>890697232.16095328</v>
      </c>
      <c r="E1251" s="12">
        <f t="shared" si="273"/>
        <v>11</v>
      </c>
      <c r="F1251" s="2">
        <f t="shared" si="274"/>
        <v>0.22479454308638536</v>
      </c>
    </row>
    <row r="1252" spans="1:6" x14ac:dyDescent="0.2">
      <c r="A1252" s="8">
        <f t="shared" si="271"/>
        <v>45535</v>
      </c>
      <c r="B1252" s="3">
        <v>673589459.86000001</v>
      </c>
      <c r="C1252" s="3">
        <f>+'Scheduled cash flows'!N13</f>
        <v>861289831.93607926</v>
      </c>
      <c r="E1252" s="12">
        <f t="shared" si="273"/>
        <v>12</v>
      </c>
      <c r="F1252" s="2">
        <f t="shared" si="274"/>
        <v>0.21792939509590059</v>
      </c>
    </row>
    <row r="1253" spans="1:6" x14ac:dyDescent="0.2">
      <c r="A1253" s="8">
        <f t="shared" si="271"/>
        <v>45565</v>
      </c>
      <c r="B1253" s="3">
        <v>658882224.64999998</v>
      </c>
      <c r="C1253" s="3">
        <f>+'Scheduled cash flows'!N14</f>
        <v>858417889.27963257</v>
      </c>
      <c r="E1253" s="12">
        <f t="shared" si="273"/>
        <v>13</v>
      </c>
      <c r="F1253" s="2">
        <f t="shared" ref="F1253:F1258" si="275">1-(((B1253/C1253)^(1/E1253)))^12</f>
        <v>0.21666632240479944</v>
      </c>
    </row>
    <row r="1254" spans="1:6" x14ac:dyDescent="0.2">
      <c r="A1254" s="8">
        <f t="shared" si="271"/>
        <v>45596</v>
      </c>
      <c r="B1254" s="3">
        <v>647114089.75</v>
      </c>
      <c r="C1254" s="3">
        <f>+'Scheduled cash flows'!N15</f>
        <v>855262160.80458951</v>
      </c>
      <c r="E1254" s="12">
        <f t="shared" si="273"/>
        <v>14</v>
      </c>
      <c r="F1254" s="2">
        <f t="shared" si="275"/>
        <v>0.21262027643781323</v>
      </c>
    </row>
    <row r="1255" spans="1:6" x14ac:dyDescent="0.2">
      <c r="A1255" s="8">
        <f t="shared" si="271"/>
        <v>45626</v>
      </c>
      <c r="B1255" s="3">
        <v>636573167.55999994</v>
      </c>
      <c r="C1255" s="3">
        <f>+'Scheduled cash flows'!N16</f>
        <v>850987081.27022183</v>
      </c>
      <c r="E1255" s="12">
        <f t="shared" si="273"/>
        <v>15</v>
      </c>
      <c r="F1255" s="2">
        <f t="shared" si="275"/>
        <v>0.20724262834527662</v>
      </c>
    </row>
    <row r="1256" spans="1:6" x14ac:dyDescent="0.2">
      <c r="A1256" s="8">
        <f t="shared" si="271"/>
        <v>45657</v>
      </c>
      <c r="B1256" s="3">
        <v>618713361.83000004</v>
      </c>
      <c r="C1256" s="3">
        <f>+'Scheduled cash flows'!N17</f>
        <v>843065208.81911302</v>
      </c>
      <c r="E1256" s="12">
        <f t="shared" si="273"/>
        <v>16</v>
      </c>
      <c r="F1256" s="2">
        <f t="shared" si="275"/>
        <v>0.20709483687470054</v>
      </c>
    </row>
    <row r="1257" spans="1:6" x14ac:dyDescent="0.2">
      <c r="A1257" s="8">
        <f t="shared" si="271"/>
        <v>45688</v>
      </c>
      <c r="B1257" s="3">
        <v>601076386.48000002</v>
      </c>
      <c r="C1257" s="3">
        <f>+'Scheduled cash flows'!N18</f>
        <v>834638797.13084638</v>
      </c>
      <c r="E1257" s="12">
        <f t="shared" si="273"/>
        <v>17</v>
      </c>
      <c r="F1257" s="2">
        <f t="shared" si="275"/>
        <v>0.20683575529040232</v>
      </c>
    </row>
    <row r="1258" spans="1:6" x14ac:dyDescent="0.2">
      <c r="A1258" s="8">
        <f t="shared" si="271"/>
        <v>45716</v>
      </c>
      <c r="B1258" s="3">
        <v>588028846.62</v>
      </c>
      <c r="C1258" s="3">
        <f>+'Scheduled cash flows'!N19</f>
        <v>829601064.24076259</v>
      </c>
      <c r="E1258" s="12">
        <f t="shared" si="273"/>
        <v>18</v>
      </c>
      <c r="F1258" s="2">
        <f t="shared" si="275"/>
        <v>0.20502606904613996</v>
      </c>
    </row>
    <row r="1259" spans="1:6" x14ac:dyDescent="0.2">
      <c r="A1259" s="8">
        <f t="shared" si="271"/>
        <v>45747</v>
      </c>
      <c r="B1259" s="3">
        <v>569808772.12</v>
      </c>
      <c r="C1259" s="3">
        <f>+'Scheduled cash flows'!N20</f>
        <v>819505926.32044804</v>
      </c>
      <c r="E1259" s="12">
        <f t="shared" si="273"/>
        <v>19</v>
      </c>
      <c r="F1259" s="2">
        <f t="shared" ref="F1259" si="276">1-(((B1259/C1259)^(1/E1259)))^12</f>
        <v>0.20508199085177337</v>
      </c>
    </row>
    <row r="1260" spans="1:6" x14ac:dyDescent="0.2">
      <c r="A1260" s="8">
        <f t="shared" si="271"/>
        <v>45777</v>
      </c>
      <c r="B1260" s="3">
        <v>543759983</v>
      </c>
      <c r="C1260" s="3">
        <f>+'Scheduled cash flows'!N21</f>
        <v>786348433.90469098</v>
      </c>
      <c r="E1260" s="12">
        <f t="shared" si="273"/>
        <v>20</v>
      </c>
      <c r="F1260" s="2">
        <f t="shared" ref="F1260" si="277">1-(((B1260/C1260)^(1/E1260)))^12</f>
        <v>0.19855203538015664</v>
      </c>
    </row>
    <row r="1261" spans="1:6" x14ac:dyDescent="0.2">
      <c r="A1261" s="8">
        <f t="shared" si="271"/>
        <v>45808</v>
      </c>
      <c r="B1261" s="3">
        <v>517408621.42000002</v>
      </c>
      <c r="C1261" s="3">
        <f>+'Scheduled cash flows'!N22</f>
        <v>756719283.17202377</v>
      </c>
      <c r="E1261" s="12">
        <f t="shared" si="273"/>
        <v>21</v>
      </c>
      <c r="F1261" s="2">
        <f t="shared" ref="F1261" si="278">1-(((B1261/C1261)^(1/E1261)))^12</f>
        <v>0.19525832734163473</v>
      </c>
    </row>
    <row r="1262" spans="1:6" x14ac:dyDescent="0.2">
      <c r="A1262" s="8">
        <f t="shared" si="271"/>
        <v>45838</v>
      </c>
      <c r="B1262" s="3">
        <v>489871040.17000002</v>
      </c>
      <c r="C1262" s="3">
        <f>+'Scheduled cash flows'!N23</f>
        <v>726768623.51422763</v>
      </c>
      <c r="E1262" s="12">
        <f t="shared" si="273"/>
        <v>22</v>
      </c>
      <c r="F1262" s="2">
        <f t="shared" ref="F1262" si="279">1-(((B1262/C1262)^(1/E1262)))^12</f>
        <v>0.19359023165226141</v>
      </c>
    </row>
    <row r="1263" spans="1:6" x14ac:dyDescent="0.2">
      <c r="A1263" s="8">
        <f t="shared" si="271"/>
        <v>45869</v>
      </c>
      <c r="B1263" s="3">
        <v>458836732.38</v>
      </c>
      <c r="C1263" s="3">
        <f>+'Scheduled cash flows'!N24</f>
        <v>690755089.178828</v>
      </c>
      <c r="E1263" s="12">
        <f t="shared" si="273"/>
        <v>23</v>
      </c>
      <c r="F1263" s="2">
        <f t="shared" ref="F1263" si="280">1-(((B1263/C1263)^(1/E1263)))^12</f>
        <v>0.19219834243381939</v>
      </c>
    </row>
    <row r="1264" spans="1:6" x14ac:dyDescent="0.2">
      <c r="A1264" s="8">
        <f t="shared" si="271"/>
        <v>45900</v>
      </c>
      <c r="B1264" s="3">
        <v>438961912.06999999</v>
      </c>
      <c r="C1264" s="3">
        <f>+'Scheduled cash flows'!N25</f>
        <v>660352160.90307868</v>
      </c>
      <c r="E1264" s="12">
        <f t="shared" si="273"/>
        <v>24</v>
      </c>
      <c r="F1264" s="2">
        <f t="shared" ref="F1264" si="281">1-(((B1264/C1264)^(1/E1264)))^12</f>
        <v>0.18468465206437779</v>
      </c>
    </row>
    <row r="1265" spans="1:6" x14ac:dyDescent="0.2">
      <c r="A1265" s="8">
        <f t="shared" si="271"/>
        <v>45930</v>
      </c>
      <c r="B1265" s="3">
        <v>428218020.55000001</v>
      </c>
      <c r="C1265" s="3">
        <f>+'Scheduled cash flows'!N26</f>
        <v>656264482.21940041</v>
      </c>
      <c r="E1265" s="12">
        <f t="shared" si="273"/>
        <v>25</v>
      </c>
      <c r="F1265" s="2">
        <f t="shared" ref="F1265" si="282">1-(((B1265/C1265)^(1/E1265)))^12</f>
        <v>0.18529327947016994</v>
      </c>
    </row>
    <row r="1266" spans="1:6" x14ac:dyDescent="0.2">
      <c r="A1266" s="8">
        <f t="shared" si="271"/>
        <v>45961</v>
      </c>
      <c r="B1266" s="3">
        <v>418433107.29000002</v>
      </c>
      <c r="C1266" s="3">
        <f>+'Scheduled cash flows'!N27</f>
        <v>651862265.70493615</v>
      </c>
      <c r="E1266" s="12">
        <f t="shared" si="273"/>
        <v>26</v>
      </c>
      <c r="F1266" s="2">
        <f t="shared" ref="F1266" si="283">1-(((B1266/C1266)^(1/E1266)))^12</f>
        <v>0.18503287279202207</v>
      </c>
    </row>
    <row r="1267" spans="1:6" x14ac:dyDescent="0.2">
      <c r="A1267" s="8">
        <f t="shared" si="271"/>
        <v>45991</v>
      </c>
      <c r="B1267" s="3">
        <v>410854093.55000001</v>
      </c>
      <c r="C1267" s="3">
        <f>+'Scheduled cash flows'!N28</f>
        <v>646205697.65487063</v>
      </c>
      <c r="E1267" s="12">
        <f t="shared" si="273"/>
        <v>27</v>
      </c>
      <c r="F1267" s="2">
        <f t="shared" ref="F1267" si="284">1-(((B1267/C1267)^(1/E1267)))^12</f>
        <v>0.18231645104973282</v>
      </c>
    </row>
    <row r="1268" spans="1:6" x14ac:dyDescent="0.2">
      <c r="A1268" s="8">
        <f t="shared" si="271"/>
        <v>46022</v>
      </c>
      <c r="B1268" s="3">
        <v>394919174.22000003</v>
      </c>
      <c r="C1268" s="3">
        <f>+'Scheduled cash flows'!N29</f>
        <v>637336584.19845486</v>
      </c>
      <c r="E1268" s="12">
        <f t="shared" si="273"/>
        <v>28</v>
      </c>
      <c r="F1268" s="2">
        <f t="shared" ref="F1268" si="285">1-(((B1268/C1268)^(1/E1268)))^12</f>
        <v>0.1854516399766043</v>
      </c>
    </row>
    <row r="1269" spans="1:6" x14ac:dyDescent="0.2">
      <c r="A1269" s="8">
        <f t="shared" si="271"/>
        <v>46053</v>
      </c>
      <c r="B1269" s="3">
        <v>386155728.99000001</v>
      </c>
      <c r="C1269" s="3">
        <f>+'Scheduled cash flows'!N30</f>
        <v>629197852.43784404</v>
      </c>
      <c r="E1269" s="12">
        <f t="shared" si="273"/>
        <v>29</v>
      </c>
      <c r="F1269" s="2">
        <f t="shared" ref="F1269" si="286">1-(((B1269/C1269)^(1/E1269)))^12</f>
        <v>0.182918041877003</v>
      </c>
    </row>
    <row r="1270" spans="1:6" x14ac:dyDescent="0.2">
      <c r="A1270" s="8">
        <f t="shared" si="271"/>
        <v>46081</v>
      </c>
      <c r="B1270" s="3">
        <v>375730522.12</v>
      </c>
      <c r="C1270" s="3">
        <f>+'Scheduled cash flows'!N31</f>
        <v>623714537.16490889</v>
      </c>
      <c r="E1270" s="12">
        <f t="shared" si="273"/>
        <v>30</v>
      </c>
      <c r="F1270" s="2">
        <f t="shared" ref="F1270" si="287">1-(((B1270/C1270)^(1/E1270)))^12</f>
        <v>0.18349989706382563</v>
      </c>
    </row>
    <row r="1271" spans="1:6" x14ac:dyDescent="0.2">
      <c r="A1271" s="8"/>
    </row>
    <row r="1272" spans="1:6" ht="13.5" customHeight="1" x14ac:dyDescent="0.2">
      <c r="A1272" s="8"/>
    </row>
    <row r="1273" spans="1:6" x14ac:dyDescent="0.2">
      <c r="A1273" s="8"/>
    </row>
    <row r="1274" spans="1:6" x14ac:dyDescent="0.2">
      <c r="A1274" s="10" t="s">
        <v>148</v>
      </c>
      <c r="B1274" s="4"/>
      <c r="C1274" s="4"/>
      <c r="D1274" s="5"/>
      <c r="F1274" s="6"/>
    </row>
    <row r="1275" spans="1:6" x14ac:dyDescent="0.2">
      <c r="A1275" s="10" t="s">
        <v>8</v>
      </c>
      <c r="B1275" s="4"/>
      <c r="C1275" s="4"/>
      <c r="D1275" s="5"/>
      <c r="F1275" s="6"/>
    </row>
    <row r="1276" spans="1:6" x14ac:dyDescent="0.2">
      <c r="A1276" s="10"/>
      <c r="B1276" s="4"/>
      <c r="C1276" s="4"/>
      <c r="D1276" s="5"/>
      <c r="F1276" s="6"/>
    </row>
    <row r="1277" spans="1:6" x14ac:dyDescent="0.2">
      <c r="A1277" s="9" t="s">
        <v>6</v>
      </c>
      <c r="B1277" s="3" t="s">
        <v>1</v>
      </c>
      <c r="C1277" s="3" t="s">
        <v>2</v>
      </c>
      <c r="E1277" s="11" t="s">
        <v>5</v>
      </c>
      <c r="F1277" s="2" t="s">
        <v>3</v>
      </c>
    </row>
    <row r="1278" spans="1:6" x14ac:dyDescent="0.2">
      <c r="A1278" s="8"/>
      <c r="C1278" s="3" t="s">
        <v>0</v>
      </c>
      <c r="F1278" s="2" t="s">
        <v>4</v>
      </c>
    </row>
    <row r="1279" spans="1:6" x14ac:dyDescent="0.2">
      <c r="A1279" s="8">
        <v>45291</v>
      </c>
      <c r="B1279" s="3">
        <v>884852874.81654668</v>
      </c>
      <c r="C1279" s="3">
        <f>+B1279</f>
        <v>884852874.81654668</v>
      </c>
      <c r="E1279" s="12">
        <v>0</v>
      </c>
    </row>
    <row r="1280" spans="1:6" x14ac:dyDescent="0.2">
      <c r="A1280" s="8">
        <f t="shared" ref="A1280:A1285" si="288">EOMONTH(A1279,1)</f>
        <v>45322</v>
      </c>
      <c r="B1280" s="3">
        <v>869074822.97000003</v>
      </c>
      <c r="C1280" s="3">
        <f>+'Scheduled cash flows'!O2</f>
        <v>881439607.88274777</v>
      </c>
      <c r="E1280" s="12">
        <v>1</v>
      </c>
      <c r="F1280" s="2">
        <f t="shared" ref="F1280:F1285" si="289">1-(((B1280/C1280)^(1/E1280)))^12</f>
        <v>0.15593618671230958</v>
      </c>
    </row>
    <row r="1281" spans="1:6" x14ac:dyDescent="0.2">
      <c r="A1281" s="8">
        <f t="shared" si="288"/>
        <v>45351</v>
      </c>
      <c r="B1281" s="3">
        <v>855660633.05999994</v>
      </c>
      <c r="C1281" s="3">
        <f>+'Scheduled cash flows'!O3</f>
        <v>879229518.83464229</v>
      </c>
      <c r="E1281" s="12">
        <f t="shared" ref="E1281:E1305" si="290">+E1280+1</f>
        <v>2</v>
      </c>
      <c r="F1281" s="2">
        <f t="shared" si="289"/>
        <v>0.15043669310710717</v>
      </c>
    </row>
    <row r="1282" spans="1:6" x14ac:dyDescent="0.2">
      <c r="A1282" s="8">
        <f t="shared" si="288"/>
        <v>45382</v>
      </c>
      <c r="B1282" s="3">
        <v>838249695.90999997</v>
      </c>
      <c r="C1282" s="3">
        <f>+'Scheduled cash flows'!O4</f>
        <v>874631712.77363718</v>
      </c>
      <c r="E1282" s="12">
        <f t="shared" si="290"/>
        <v>3</v>
      </c>
      <c r="F1282" s="2">
        <f t="shared" si="289"/>
        <v>0.15629089148701103</v>
      </c>
    </row>
    <row r="1283" spans="1:6" x14ac:dyDescent="0.2">
      <c r="A1283" s="8">
        <f t="shared" si="288"/>
        <v>45412</v>
      </c>
      <c r="B1283" s="3">
        <v>810895466.34000003</v>
      </c>
      <c r="C1283" s="3">
        <f>+'Scheduled cash flows'!O5</f>
        <v>866157590.30273032</v>
      </c>
      <c r="E1283" s="12">
        <f t="shared" si="290"/>
        <v>4</v>
      </c>
      <c r="F1283" s="2">
        <f t="shared" si="289"/>
        <v>0.1794522285230673</v>
      </c>
    </row>
    <row r="1284" spans="1:6" x14ac:dyDescent="0.2">
      <c r="A1284" s="8">
        <f t="shared" si="288"/>
        <v>45443</v>
      </c>
      <c r="B1284" s="3">
        <v>779219288.97000003</v>
      </c>
      <c r="C1284" s="3">
        <f>+'Scheduled cash flows'!O6</f>
        <v>857300567.66888976</v>
      </c>
      <c r="E1284" s="12">
        <f t="shared" si="290"/>
        <v>5</v>
      </c>
      <c r="F1284" s="2">
        <f t="shared" si="289"/>
        <v>0.20482301809859871</v>
      </c>
    </row>
    <row r="1285" spans="1:6" x14ac:dyDescent="0.2">
      <c r="A1285" s="8">
        <f t="shared" si="288"/>
        <v>45473</v>
      </c>
      <c r="B1285" s="3">
        <v>760309073.33000004</v>
      </c>
      <c r="C1285" s="3">
        <f>+'Scheduled cash flows'!O7</f>
        <v>849401140.94271004</v>
      </c>
      <c r="E1285" s="12">
        <f t="shared" si="290"/>
        <v>6</v>
      </c>
      <c r="F1285" s="2">
        <f t="shared" si="289"/>
        <v>0.19877467762928547</v>
      </c>
    </row>
    <row r="1286" spans="1:6" x14ac:dyDescent="0.2">
      <c r="A1286" s="8">
        <f t="shared" ref="A1286:A1305" si="291">EOMONTH(A1285,1)</f>
        <v>45504</v>
      </c>
      <c r="B1286" s="3">
        <v>735797824.01999998</v>
      </c>
      <c r="C1286" s="3">
        <f>+'Scheduled cash flows'!O8</f>
        <v>840857760.72724938</v>
      </c>
      <c r="E1286" s="12">
        <f t="shared" si="290"/>
        <v>7</v>
      </c>
      <c r="F1286" s="2">
        <f t="shared" ref="F1286:F1291" si="292">1-(((B1286/C1286)^(1/E1286)))^12</f>
        <v>0.20451301560594004</v>
      </c>
    </row>
    <row r="1287" spans="1:6" x14ac:dyDescent="0.2">
      <c r="A1287" s="8">
        <f t="shared" si="291"/>
        <v>45535</v>
      </c>
      <c r="B1287" s="3">
        <v>699469763.34000003</v>
      </c>
      <c r="C1287" s="3">
        <f>+'Scheduled cash flows'!O9</f>
        <v>829738540.81203783</v>
      </c>
      <c r="E1287" s="12">
        <f t="shared" si="290"/>
        <v>8</v>
      </c>
      <c r="F1287" s="2">
        <f t="shared" si="292"/>
        <v>0.22599899701055193</v>
      </c>
    </row>
    <row r="1288" spans="1:6" x14ac:dyDescent="0.2">
      <c r="A1288" s="8">
        <f t="shared" si="291"/>
        <v>45565</v>
      </c>
      <c r="B1288" s="3">
        <v>661843117.67999995</v>
      </c>
      <c r="C1288" s="3">
        <f>+'Scheduled cash flows'!O10</f>
        <v>797080803.07571709</v>
      </c>
      <c r="E1288" s="12">
        <f t="shared" si="290"/>
        <v>9</v>
      </c>
      <c r="F1288" s="2">
        <f t="shared" si="292"/>
        <v>0.21956463096622247</v>
      </c>
    </row>
    <row r="1289" spans="1:6" x14ac:dyDescent="0.2">
      <c r="A1289" s="8">
        <f t="shared" si="291"/>
        <v>45596</v>
      </c>
      <c r="B1289" s="3">
        <v>623134359.88999999</v>
      </c>
      <c r="C1289" s="3">
        <f>+'Scheduled cash flows'!O11</f>
        <v>773198213.63596547</v>
      </c>
      <c r="E1289" s="12">
        <f t="shared" si="290"/>
        <v>10</v>
      </c>
      <c r="F1289" s="2">
        <f t="shared" si="292"/>
        <v>0.22812135012013213</v>
      </c>
    </row>
    <row r="1290" spans="1:6" x14ac:dyDescent="0.2">
      <c r="A1290" s="8">
        <f t="shared" si="291"/>
        <v>45626</v>
      </c>
      <c r="B1290" s="3">
        <v>583659743.89999998</v>
      </c>
      <c r="C1290" s="3">
        <f>+'Scheduled cash flows'!O12</f>
        <v>746337844.14906883</v>
      </c>
      <c r="E1290" s="12">
        <f t="shared" si="290"/>
        <v>11</v>
      </c>
      <c r="F1290" s="2">
        <f t="shared" si="292"/>
        <v>0.23525368569799598</v>
      </c>
    </row>
    <row r="1291" spans="1:6" x14ac:dyDescent="0.2">
      <c r="A1291" s="8">
        <f t="shared" si="291"/>
        <v>45657</v>
      </c>
      <c r="B1291" s="3">
        <v>536774479.06</v>
      </c>
      <c r="C1291" s="3">
        <f>+'Scheduled cash flows'!O13</f>
        <v>704315971.94638336</v>
      </c>
      <c r="E1291" s="12">
        <f t="shared" si="290"/>
        <v>12</v>
      </c>
      <c r="F1291" s="2">
        <f t="shared" si="292"/>
        <v>0.23787830967879453</v>
      </c>
    </row>
    <row r="1292" spans="1:6" x14ac:dyDescent="0.2">
      <c r="A1292" s="8">
        <f t="shared" si="291"/>
        <v>45688</v>
      </c>
      <c r="B1292" s="3">
        <v>508234266.95999998</v>
      </c>
      <c r="C1292" s="3">
        <f>+'Scheduled cash flows'!O14</f>
        <v>697828754.54169774</v>
      </c>
      <c r="E1292" s="12">
        <f t="shared" si="290"/>
        <v>13</v>
      </c>
      <c r="F1292" s="2">
        <f t="shared" ref="F1292" si="293">1-(((B1292/C1292)^(1/E1292)))^12</f>
        <v>0.25371239252010747</v>
      </c>
    </row>
    <row r="1293" spans="1:6" x14ac:dyDescent="0.2">
      <c r="A1293" s="8">
        <f t="shared" si="291"/>
        <v>45716</v>
      </c>
      <c r="B1293" s="3">
        <v>493437146.63</v>
      </c>
      <c r="C1293" s="3">
        <f>+'Scheduled cash flows'!O15</f>
        <v>695312673.34243035</v>
      </c>
      <c r="E1293" s="12">
        <f t="shared" si="290"/>
        <v>14</v>
      </c>
      <c r="F1293" s="2">
        <f t="shared" ref="F1293" si="294">1-(((B1293/C1293)^(1/E1293)))^12</f>
        <v>0.25470188188575937</v>
      </c>
    </row>
    <row r="1294" spans="1:6" x14ac:dyDescent="0.2">
      <c r="A1294" s="8">
        <f t="shared" si="291"/>
        <v>45747</v>
      </c>
      <c r="B1294" s="3">
        <v>479050815.95999998</v>
      </c>
      <c r="C1294" s="3">
        <f>+'Scheduled cash flows'!O16</f>
        <v>690920630.55193472</v>
      </c>
      <c r="E1294" s="12">
        <f t="shared" si="290"/>
        <v>15</v>
      </c>
      <c r="F1294" s="2">
        <f t="shared" ref="F1294" si="295">1-(((B1294/C1294)^(1/E1294)))^12</f>
        <v>0.25395892565800593</v>
      </c>
    </row>
    <row r="1295" spans="1:6" x14ac:dyDescent="0.2">
      <c r="A1295" s="8">
        <f t="shared" si="291"/>
        <v>45777</v>
      </c>
      <c r="B1295" s="3">
        <v>466989060.02999997</v>
      </c>
      <c r="C1295" s="3">
        <f>+'Scheduled cash flows'!O17</f>
        <v>685503256.73973477</v>
      </c>
      <c r="E1295" s="12">
        <f t="shared" si="290"/>
        <v>16</v>
      </c>
      <c r="F1295" s="2">
        <f t="shared" ref="F1295" si="296">1-(((B1295/C1295)^(1/E1295)))^12</f>
        <v>0.25015260307016152</v>
      </c>
    </row>
    <row r="1296" spans="1:6" x14ac:dyDescent="0.2">
      <c r="A1296" s="8">
        <f t="shared" si="291"/>
        <v>45808</v>
      </c>
      <c r="B1296" s="3">
        <v>456277077.63</v>
      </c>
      <c r="C1296" s="3">
        <f>+'Scheduled cash flows'!O18</f>
        <v>681035364.18993795</v>
      </c>
      <c r="E1296" s="12">
        <f t="shared" si="290"/>
        <v>17</v>
      </c>
      <c r="F1296" s="2">
        <f t="shared" ref="F1296" si="297">1-(((B1296/C1296)^(1/E1296)))^12</f>
        <v>0.2462659958579746</v>
      </c>
    </row>
    <row r="1297" spans="1:6" x14ac:dyDescent="0.2">
      <c r="A1297" s="8">
        <f t="shared" si="291"/>
        <v>45838</v>
      </c>
      <c r="B1297" s="3">
        <v>446905276.52999997</v>
      </c>
      <c r="C1297" s="3">
        <f>+'Scheduled cash flows'!O19</f>
        <v>676132450.21418846</v>
      </c>
      <c r="E1297" s="12">
        <f t="shared" si="290"/>
        <v>18</v>
      </c>
      <c r="F1297" s="2">
        <f t="shared" ref="F1297" si="298">1-(((B1297/C1297)^(1/E1297)))^12</f>
        <v>0.24120848076153334</v>
      </c>
    </row>
    <row r="1298" spans="1:6" x14ac:dyDescent="0.2">
      <c r="A1298" s="8">
        <f t="shared" si="291"/>
        <v>45869</v>
      </c>
      <c r="B1298" s="3">
        <v>438047029.02999997</v>
      </c>
      <c r="C1298" s="3">
        <f>+'Scheduled cash flows'!O20</f>
        <v>671258013.93143201</v>
      </c>
      <c r="E1298" s="12">
        <f t="shared" si="290"/>
        <v>19</v>
      </c>
      <c r="F1298" s="2">
        <f t="shared" ref="F1298" si="299">1-(((B1298/C1298)^(1/E1298)))^12</f>
        <v>0.23629610866694728</v>
      </c>
    </row>
    <row r="1299" spans="1:6" x14ac:dyDescent="0.2">
      <c r="A1299" s="8">
        <f t="shared" si="291"/>
        <v>45900</v>
      </c>
      <c r="B1299" s="3">
        <v>422210203.63</v>
      </c>
      <c r="C1299" s="3">
        <f>+'Scheduled cash flows'!O21</f>
        <v>662761561.75981414</v>
      </c>
      <c r="E1299" s="12">
        <f t="shared" si="290"/>
        <v>20</v>
      </c>
      <c r="F1299" s="2">
        <f t="shared" ref="F1299" si="300">1-(((B1299/C1299)^(1/E1299)))^12</f>
        <v>0.23703810682292681</v>
      </c>
    </row>
    <row r="1300" spans="1:6" x14ac:dyDescent="0.2">
      <c r="A1300" s="8">
        <f t="shared" si="291"/>
        <v>45930</v>
      </c>
      <c r="B1300" s="3">
        <v>397229973.63999999</v>
      </c>
      <c r="C1300" s="3">
        <f>+'Scheduled cash flows'!O22</f>
        <v>632839874.16139972</v>
      </c>
      <c r="E1300" s="12">
        <f t="shared" si="290"/>
        <v>21</v>
      </c>
      <c r="F1300" s="2">
        <f t="shared" ref="F1300" si="301">1-(((B1300/C1300)^(1/E1300)))^12</f>
        <v>0.23364935172589263</v>
      </c>
    </row>
    <row r="1301" spans="1:6" x14ac:dyDescent="0.2">
      <c r="A1301" s="8">
        <f t="shared" si="291"/>
        <v>45961</v>
      </c>
      <c r="B1301" s="3">
        <v>371741165.61000001</v>
      </c>
      <c r="C1301" s="3">
        <f>+'Scheduled cash flows'!O23</f>
        <v>607736550.00962889</v>
      </c>
      <c r="E1301" s="12">
        <f t="shared" si="290"/>
        <v>22</v>
      </c>
      <c r="F1301" s="2">
        <f t="shared" ref="F1301" si="302">1-(((B1301/C1301)^(1/E1301)))^12</f>
        <v>0.23517996746226344</v>
      </c>
    </row>
    <row r="1302" spans="1:6" x14ac:dyDescent="0.2">
      <c r="A1302" s="8">
        <f t="shared" si="291"/>
        <v>45991</v>
      </c>
      <c r="B1302" s="3">
        <v>351457885.31</v>
      </c>
      <c r="C1302" s="3">
        <f>+'Scheduled cash flows'!O24</f>
        <v>580083016.26719236</v>
      </c>
      <c r="E1302" s="12">
        <f t="shared" si="290"/>
        <v>23</v>
      </c>
      <c r="F1302" s="2">
        <f t="shared" ref="F1302" si="303">1-(((B1302/C1302)^(1/E1302)))^12</f>
        <v>0.2300531095515701</v>
      </c>
    </row>
    <row r="1303" spans="1:6" x14ac:dyDescent="0.2">
      <c r="A1303" s="8">
        <f t="shared" si="291"/>
        <v>46022</v>
      </c>
      <c r="B1303" s="3">
        <v>319766306.17000002</v>
      </c>
      <c r="C1303" s="3">
        <f>+'Scheduled cash flows'!O25</f>
        <v>537625425.06428432</v>
      </c>
      <c r="E1303" s="12">
        <f t="shared" si="290"/>
        <v>24</v>
      </c>
      <c r="F1303" s="2">
        <f t="shared" ref="F1303" si="304">1-(((B1303/C1303)^(1/E1303)))^12</f>
        <v>0.2287832549779405</v>
      </c>
    </row>
    <row r="1304" spans="1:6" x14ac:dyDescent="0.2">
      <c r="A1304" s="8">
        <f t="shared" si="291"/>
        <v>46053</v>
      </c>
      <c r="B1304" s="3">
        <v>307287173.87</v>
      </c>
      <c r="C1304" s="3">
        <f>+'Scheduled cash flows'!O26</f>
        <v>530298252.41595781</v>
      </c>
      <c r="E1304" s="12">
        <f t="shared" si="290"/>
        <v>25</v>
      </c>
      <c r="F1304" s="2">
        <f t="shared" ref="F1304" si="305">1-(((B1304/C1304)^(1/E1304)))^12</f>
        <v>0.23042378987100942</v>
      </c>
    </row>
    <row r="1305" spans="1:6" x14ac:dyDescent="0.2">
      <c r="A1305" s="8">
        <f t="shared" si="291"/>
        <v>46081</v>
      </c>
      <c r="B1305" s="3">
        <v>299105975.54000002</v>
      </c>
      <c r="C1305" s="3">
        <f>+'Scheduled cash flows'!O27</f>
        <v>527158581.81769615</v>
      </c>
      <c r="E1305" s="12">
        <f t="shared" si="290"/>
        <v>26</v>
      </c>
      <c r="F1305" s="2">
        <f t="shared" ref="F1305" si="306">1-(((B1305/C1305)^(1/E1305)))^12</f>
        <v>0.23014681365738954</v>
      </c>
    </row>
    <row r="1306" spans="1:6" x14ac:dyDescent="0.2">
      <c r="A1306" s="8"/>
    </row>
    <row r="1307" spans="1:6" x14ac:dyDescent="0.2">
      <c r="A1307" s="8"/>
    </row>
    <row r="1308" spans="1:6" x14ac:dyDescent="0.2">
      <c r="A1308" s="8"/>
    </row>
    <row r="1309" spans="1:6" x14ac:dyDescent="0.2">
      <c r="A1309" s="10" t="s">
        <v>151</v>
      </c>
      <c r="B1309" s="4"/>
      <c r="C1309" s="4"/>
      <c r="D1309" s="5"/>
      <c r="F1309" s="6"/>
    </row>
    <row r="1310" spans="1:6" x14ac:dyDescent="0.2">
      <c r="A1310" s="10" t="s">
        <v>8</v>
      </c>
      <c r="B1310" s="4"/>
      <c r="C1310" s="4"/>
      <c r="D1310" s="5"/>
      <c r="F1310" s="6"/>
    </row>
    <row r="1311" spans="1:6" x14ac:dyDescent="0.2">
      <c r="A1311" s="10"/>
      <c r="B1311" s="4"/>
      <c r="C1311" s="4"/>
      <c r="D1311" s="5"/>
      <c r="F1311" s="6"/>
    </row>
    <row r="1312" spans="1:6" x14ac:dyDescent="0.2">
      <c r="A1312" s="9" t="s">
        <v>6</v>
      </c>
      <c r="B1312" s="3" t="s">
        <v>1</v>
      </c>
      <c r="C1312" s="3" t="s">
        <v>2</v>
      </c>
      <c r="E1312" s="11" t="s">
        <v>5</v>
      </c>
      <c r="F1312" s="2" t="s">
        <v>3</v>
      </c>
    </row>
    <row r="1313" spans="1:6" x14ac:dyDescent="0.2">
      <c r="A1313" s="8"/>
      <c r="C1313" s="3" t="s">
        <v>0</v>
      </c>
      <c r="F1313" s="2" t="s">
        <v>4</v>
      </c>
    </row>
    <row r="1314" spans="1:6" x14ac:dyDescent="0.2">
      <c r="A1314" s="8">
        <v>45412</v>
      </c>
      <c r="B1314" s="3">
        <v>932286724.73297584</v>
      </c>
      <c r="C1314" s="3">
        <f>+B1314</f>
        <v>932286724.73297584</v>
      </c>
      <c r="E1314" s="12">
        <v>0</v>
      </c>
    </row>
    <row r="1315" spans="1:6" x14ac:dyDescent="0.2">
      <c r="A1315" s="8">
        <v>45443</v>
      </c>
      <c r="B1315" s="3">
        <v>923023969.46000004</v>
      </c>
      <c r="C1315" s="3">
        <f>+'Scheduled cash flows'!P2</f>
        <v>932641170.02406597</v>
      </c>
      <c r="E1315" s="12">
        <v>1</v>
      </c>
      <c r="F1315" s="2">
        <f t="shared" ref="F1315:F1320" si="307">1-(((B1315/C1315)^(1/E1315)))^12</f>
        <v>0.11695922970556161</v>
      </c>
    </row>
    <row r="1316" spans="1:6" x14ac:dyDescent="0.2">
      <c r="A1316" s="8">
        <f t="shared" ref="A1316:A1321" si="308">EOMONTH(A1315,1)</f>
        <v>45473</v>
      </c>
      <c r="B1316" s="3">
        <v>910308355.88999999</v>
      </c>
      <c r="C1316" s="3">
        <f>+'Scheduled cash flows'!P3</f>
        <v>932747465.97798181</v>
      </c>
      <c r="E1316" s="12">
        <f t="shared" ref="E1316:E1321" si="309">+E1315+1</f>
        <v>2</v>
      </c>
      <c r="F1316" s="2">
        <f t="shared" si="307"/>
        <v>0.13593441441583187</v>
      </c>
    </row>
    <row r="1317" spans="1:6" x14ac:dyDescent="0.2">
      <c r="A1317" s="8">
        <f t="shared" si="308"/>
        <v>45504</v>
      </c>
      <c r="B1317" s="3">
        <v>898861605.72000003</v>
      </c>
      <c r="C1317" s="3">
        <f>+'Scheduled cash flows'!P4</f>
        <v>931601656.53658009</v>
      </c>
      <c r="E1317" s="12">
        <f t="shared" si="309"/>
        <v>3</v>
      </c>
      <c r="F1317" s="2">
        <f t="shared" si="307"/>
        <v>0.13333688703901225</v>
      </c>
    </row>
    <row r="1318" spans="1:6" x14ac:dyDescent="0.2">
      <c r="A1318" s="8">
        <f t="shared" si="308"/>
        <v>45535</v>
      </c>
      <c r="B1318" s="3">
        <v>885047523.65999997</v>
      </c>
      <c r="C1318" s="3">
        <f>+'Scheduled cash flows'!P5</f>
        <v>928766441.73526943</v>
      </c>
      <c r="E1318" s="12">
        <f t="shared" si="309"/>
        <v>4</v>
      </c>
      <c r="F1318" s="2">
        <f t="shared" si="307"/>
        <v>0.13467305210005664</v>
      </c>
    </row>
    <row r="1319" spans="1:6" x14ac:dyDescent="0.2">
      <c r="A1319" s="8">
        <f t="shared" si="308"/>
        <v>45565</v>
      </c>
      <c r="B1319" s="3">
        <v>858740667.46000004</v>
      </c>
      <c r="C1319" s="3">
        <f>+'Scheduled cash flows'!P6</f>
        <v>919240515.56219888</v>
      </c>
      <c r="E1319" s="12">
        <f t="shared" si="309"/>
        <v>5</v>
      </c>
      <c r="F1319" s="2">
        <f t="shared" si="307"/>
        <v>0.15074347096616203</v>
      </c>
    </row>
    <row r="1320" spans="1:6" x14ac:dyDescent="0.2">
      <c r="A1320" s="8">
        <f t="shared" si="308"/>
        <v>45596</v>
      </c>
      <c r="B1320" s="3">
        <v>836051065.57000005</v>
      </c>
      <c r="C1320" s="3">
        <f>+'Scheduled cash flows'!P7</f>
        <v>909280714.83668876</v>
      </c>
      <c r="E1320" s="12">
        <f t="shared" si="309"/>
        <v>6</v>
      </c>
      <c r="F1320" s="2">
        <f t="shared" si="307"/>
        <v>0.15458558385203769</v>
      </c>
    </row>
    <row r="1321" spans="1:6" x14ac:dyDescent="0.2">
      <c r="A1321" s="8">
        <f t="shared" si="308"/>
        <v>45626</v>
      </c>
      <c r="B1321" s="3">
        <v>824384261.61000001</v>
      </c>
      <c r="C1321" s="3">
        <f>+'Scheduled cash flows'!P8</f>
        <v>902828466.68119097</v>
      </c>
      <c r="E1321" s="12">
        <f t="shared" si="309"/>
        <v>7</v>
      </c>
      <c r="F1321" s="2">
        <f t="shared" ref="F1321" si="310">1-(((B1321/C1321)^(1/E1321)))^12</f>
        <v>0.14428799489185462</v>
      </c>
    </row>
    <row r="1322" spans="1:6" x14ac:dyDescent="0.2">
      <c r="A1322" s="8">
        <f t="shared" ref="A1322:A1336" si="311">EOMONTH(A1321,1)</f>
        <v>45657</v>
      </c>
      <c r="B1322" s="3">
        <v>774332181.77999997</v>
      </c>
      <c r="C1322" s="3">
        <f>+'Scheduled cash flows'!P9</f>
        <v>886530659.16962397</v>
      </c>
      <c r="E1322" s="12">
        <f t="shared" ref="E1322:E1336" si="312">+E1321+1</f>
        <v>8</v>
      </c>
      <c r="F1322" s="2">
        <f t="shared" ref="F1322" si="313">1-(((B1322/C1322)^(1/E1322)))^12</f>
        <v>0.18369900753948676</v>
      </c>
    </row>
    <row r="1323" spans="1:6" x14ac:dyDescent="0.2">
      <c r="A1323" s="8">
        <f t="shared" si="311"/>
        <v>45688</v>
      </c>
      <c r="B1323" s="3">
        <v>711379676.77999997</v>
      </c>
      <c r="C1323" s="3">
        <f>+'Scheduled cash flows'!P10</f>
        <v>841537922.50141549</v>
      </c>
      <c r="E1323" s="12">
        <f t="shared" si="312"/>
        <v>9</v>
      </c>
      <c r="F1323" s="2">
        <f t="shared" ref="F1323" si="314">1-(((B1323/C1323)^(1/E1323)))^12</f>
        <v>0.20071128180553222</v>
      </c>
    </row>
    <row r="1324" spans="1:6" x14ac:dyDescent="0.2">
      <c r="A1324" s="8">
        <f t="shared" si="311"/>
        <v>45716</v>
      </c>
      <c r="B1324" s="3">
        <v>676725193.91999996</v>
      </c>
      <c r="C1324" s="3">
        <f>+'Scheduled cash flows'!P11</f>
        <v>825729620.27861261</v>
      </c>
      <c r="E1324" s="12">
        <f t="shared" si="312"/>
        <v>10</v>
      </c>
      <c r="F1324" s="2">
        <f t="shared" ref="F1324" si="315">1-(((B1324/C1324)^(1/E1324)))^12</f>
        <v>0.21242961360413504</v>
      </c>
    </row>
    <row r="1325" spans="1:6" x14ac:dyDescent="0.2">
      <c r="A1325" s="8">
        <f t="shared" si="311"/>
        <v>45747</v>
      </c>
      <c r="B1325" s="3">
        <v>630061996.75999999</v>
      </c>
      <c r="C1325" s="3">
        <f>+'Scheduled cash flows'!P12</f>
        <v>798528734.0580287</v>
      </c>
      <c r="E1325" s="12">
        <f t="shared" si="312"/>
        <v>11</v>
      </c>
      <c r="F1325" s="2">
        <f t="shared" ref="F1325" si="316">1-(((B1325/C1325)^(1/E1325)))^12</f>
        <v>0.2277862485933273</v>
      </c>
    </row>
    <row r="1326" spans="1:6" x14ac:dyDescent="0.2">
      <c r="A1326" s="8">
        <f t="shared" si="311"/>
        <v>45777</v>
      </c>
      <c r="B1326" s="3">
        <v>588354703.73000002</v>
      </c>
      <c r="C1326" s="3">
        <f>+'Scheduled cash flows'!P13</f>
        <v>770089050.52467704</v>
      </c>
      <c r="E1326" s="12">
        <f t="shared" si="312"/>
        <v>12</v>
      </c>
      <c r="F1326" s="2">
        <f t="shared" ref="F1326" si="317">1-(((B1326/C1326)^(1/E1326)))^12</f>
        <v>0.23599133979486908</v>
      </c>
    </row>
    <row r="1327" spans="1:6" x14ac:dyDescent="0.2">
      <c r="A1327" s="8">
        <f t="shared" si="311"/>
        <v>45808</v>
      </c>
      <c r="B1327" s="3">
        <v>575513565.67999995</v>
      </c>
      <c r="C1327" s="3">
        <f>+'Scheduled cash flows'!P14</f>
        <v>768717365.43703449</v>
      </c>
      <c r="E1327" s="12">
        <f t="shared" si="312"/>
        <v>13</v>
      </c>
      <c r="F1327" s="2">
        <f t="shared" ref="F1327" si="318">1-(((B1327/C1327)^(1/E1327)))^12</f>
        <v>0.23447573751025841</v>
      </c>
    </row>
    <row r="1328" spans="1:6" x14ac:dyDescent="0.2">
      <c r="A1328" s="8">
        <f t="shared" si="311"/>
        <v>45838</v>
      </c>
      <c r="B1328" s="3">
        <v>562100834.02999997</v>
      </c>
      <c r="C1328" s="3">
        <f>+'Scheduled cash flows'!P15</f>
        <v>767236724.35441351</v>
      </c>
      <c r="E1328" s="12">
        <f t="shared" si="312"/>
        <v>14</v>
      </c>
      <c r="F1328" s="2">
        <f t="shared" ref="F1328" si="319">1-(((B1328/C1328)^(1/E1328)))^12</f>
        <v>0.23407364794499941</v>
      </c>
    </row>
    <row r="1329" spans="1:6" x14ac:dyDescent="0.2">
      <c r="A1329" s="8">
        <f t="shared" si="311"/>
        <v>45869</v>
      </c>
      <c r="B1329" s="3">
        <v>553982409.63</v>
      </c>
      <c r="C1329" s="3">
        <f>+'Scheduled cash flows'!P16</f>
        <v>764903402.38435066</v>
      </c>
      <c r="E1329" s="12">
        <f t="shared" si="312"/>
        <v>15</v>
      </c>
      <c r="F1329" s="2">
        <f t="shared" ref="F1329" si="320">1-(((B1329/C1329)^(1/E1329)))^12</f>
        <v>0.22747684444443694</v>
      </c>
    </row>
    <row r="1330" spans="1:6" x14ac:dyDescent="0.2">
      <c r="A1330" s="8">
        <f t="shared" si="311"/>
        <v>45900</v>
      </c>
      <c r="B1330" s="3">
        <v>540326265.28999996</v>
      </c>
      <c r="C1330" s="3">
        <f>+'Scheduled cash flows'!P17</f>
        <v>761453602.77574253</v>
      </c>
      <c r="E1330" s="12">
        <f t="shared" si="312"/>
        <v>16</v>
      </c>
      <c r="F1330" s="2">
        <f t="shared" ref="F1330" si="321">1-(((B1330/C1330)^(1/E1330)))^12</f>
        <v>0.22685762877953686</v>
      </c>
    </row>
    <row r="1331" spans="1:6" x14ac:dyDescent="0.2">
      <c r="A1331" s="8">
        <f t="shared" si="311"/>
        <v>45930</v>
      </c>
      <c r="B1331" s="3">
        <v>525612083.92000002</v>
      </c>
      <c r="C1331" s="3">
        <f>+'Scheduled cash flows'!P18</f>
        <v>751284965.64482558</v>
      </c>
      <c r="E1331" s="12">
        <f t="shared" si="312"/>
        <v>17</v>
      </c>
      <c r="F1331" s="2">
        <f t="shared" ref="F1331" si="322">1-(((B1331/C1331)^(1/E1331)))^12</f>
        <v>0.22287681556825223</v>
      </c>
    </row>
    <row r="1332" spans="1:6" x14ac:dyDescent="0.2">
      <c r="A1332" s="8">
        <f t="shared" si="311"/>
        <v>45961</v>
      </c>
      <c r="B1332" s="3">
        <v>510353884.58999997</v>
      </c>
      <c r="C1332" s="3">
        <f>+'Scheduled cash flows'!P19</f>
        <v>740665390.80363417</v>
      </c>
      <c r="E1332" s="12">
        <f t="shared" si="312"/>
        <v>18</v>
      </c>
      <c r="F1332" s="2">
        <f t="shared" ref="F1332" si="323">1-(((B1332/C1332)^(1/E1332)))^12</f>
        <v>0.21987131203393195</v>
      </c>
    </row>
    <row r="1333" spans="1:6" x14ac:dyDescent="0.2">
      <c r="A1333" s="8">
        <f t="shared" si="311"/>
        <v>45991</v>
      </c>
      <c r="B1333" s="3">
        <v>501352645.97000003</v>
      </c>
      <c r="C1333" s="3">
        <f>+'Scheduled cash flows'!P20</f>
        <v>733076454.755409</v>
      </c>
      <c r="E1333" s="12">
        <f t="shared" si="312"/>
        <v>19</v>
      </c>
      <c r="F1333" s="2">
        <f t="shared" ref="F1333" si="324">1-(((B1333/C1333)^(1/E1333)))^12</f>
        <v>0.21334245983009925</v>
      </c>
    </row>
    <row r="1334" spans="1:6" x14ac:dyDescent="0.2">
      <c r="A1334" s="8">
        <f t="shared" si="311"/>
        <v>46022</v>
      </c>
      <c r="B1334" s="3">
        <v>464746775.97000003</v>
      </c>
      <c r="C1334" s="3">
        <f>+'Scheduled cash flows'!P21</f>
        <v>715888325.83185256</v>
      </c>
      <c r="E1334" s="12">
        <f t="shared" si="312"/>
        <v>20</v>
      </c>
      <c r="F1334" s="2">
        <f t="shared" ref="F1334" si="325">1-(((B1334/C1334)^(1/E1334)))^12</f>
        <v>0.22834590859840276</v>
      </c>
    </row>
    <row r="1335" spans="1:6" x14ac:dyDescent="0.2">
      <c r="A1335" s="8">
        <f t="shared" si="311"/>
        <v>46053</v>
      </c>
      <c r="B1335" s="3">
        <v>432737250.44999999</v>
      </c>
      <c r="C1335" s="3">
        <f>+'Scheduled cash flows'!P22</f>
        <v>669845266.58194613</v>
      </c>
      <c r="E1335" s="12">
        <f t="shared" si="312"/>
        <v>21</v>
      </c>
      <c r="F1335" s="2">
        <f t="shared" ref="F1335" si="326">1-(((B1335/C1335)^(1/E1335)))^12</f>
        <v>0.22093928034569477</v>
      </c>
    </row>
    <row r="1336" spans="1:6" x14ac:dyDescent="0.2">
      <c r="A1336" s="8">
        <f t="shared" si="311"/>
        <v>46081</v>
      </c>
      <c r="B1336" s="3">
        <v>408968887.69</v>
      </c>
      <c r="C1336" s="3">
        <f>+'Scheduled cash flows'!P23</f>
        <v>652896493.56969738</v>
      </c>
      <c r="E1336" s="12">
        <f t="shared" si="312"/>
        <v>22</v>
      </c>
      <c r="F1336" s="2">
        <f t="shared" ref="F1336" si="327">1-(((B1336/C1336)^(1/E1336)))^12</f>
        <v>0.22520164259204323</v>
      </c>
    </row>
    <row r="1337" spans="1:6" x14ac:dyDescent="0.2">
      <c r="A1337" s="8"/>
    </row>
    <row r="1338" spans="1:6" x14ac:dyDescent="0.2">
      <c r="A1338" s="8"/>
    </row>
    <row r="1339" spans="1:6" x14ac:dyDescent="0.2">
      <c r="A1339" s="8"/>
    </row>
    <row r="1340" spans="1:6" x14ac:dyDescent="0.2">
      <c r="A1340" s="10" t="s">
        <v>153</v>
      </c>
      <c r="B1340" s="4"/>
      <c r="C1340" s="4"/>
      <c r="D1340" s="5"/>
      <c r="F1340" s="6"/>
    </row>
    <row r="1341" spans="1:6" x14ac:dyDescent="0.2">
      <c r="A1341" s="10" t="s">
        <v>8</v>
      </c>
      <c r="B1341" s="4"/>
      <c r="C1341" s="4"/>
      <c r="D1341" s="5"/>
      <c r="F1341" s="6"/>
    </row>
    <row r="1342" spans="1:6" x14ac:dyDescent="0.2">
      <c r="A1342" s="10"/>
      <c r="B1342" s="4"/>
      <c r="C1342" s="4"/>
      <c r="D1342" s="5"/>
      <c r="F1342" s="6"/>
    </row>
    <row r="1343" spans="1:6" x14ac:dyDescent="0.2">
      <c r="A1343" s="9" t="s">
        <v>6</v>
      </c>
      <c r="B1343" s="3" t="s">
        <v>1</v>
      </c>
      <c r="C1343" s="3" t="s">
        <v>2</v>
      </c>
      <c r="E1343" s="11" t="s">
        <v>5</v>
      </c>
      <c r="F1343" s="2" t="s">
        <v>3</v>
      </c>
    </row>
    <row r="1344" spans="1:6" x14ac:dyDescent="0.2">
      <c r="A1344" s="8"/>
      <c r="C1344" s="3" t="s">
        <v>0</v>
      </c>
      <c r="F1344" s="2" t="s">
        <v>4</v>
      </c>
    </row>
    <row r="1345" spans="1:6" x14ac:dyDescent="0.2">
      <c r="A1345" s="8">
        <v>45535</v>
      </c>
      <c r="B1345" s="3">
        <v>1204214072.0470026</v>
      </c>
      <c r="C1345" s="3">
        <f>+B1345</f>
        <v>1204214072.0470026</v>
      </c>
      <c r="E1345" s="12">
        <v>0</v>
      </c>
    </row>
    <row r="1346" spans="1:6" x14ac:dyDescent="0.2">
      <c r="A1346" s="8">
        <f t="shared" ref="A1346:A1351" si="328">EOMONTH(A1345,1)</f>
        <v>45565</v>
      </c>
      <c r="B1346" s="3">
        <v>1183784357.52</v>
      </c>
      <c r="C1346" s="3">
        <f>+'Scheduled cash flows'!Q2</f>
        <v>1201749388.982269</v>
      </c>
      <c r="E1346" s="12">
        <v>1</v>
      </c>
      <c r="F1346" s="2">
        <f t="shared" ref="F1346:F1351" si="329">1-(((B1346/C1346)^(1/E1346)))^12</f>
        <v>0.16535029690868019</v>
      </c>
    </row>
    <row r="1347" spans="1:6" x14ac:dyDescent="0.2">
      <c r="A1347" s="8">
        <f t="shared" si="328"/>
        <v>45596</v>
      </c>
      <c r="B1347" s="3">
        <v>1168854960.5</v>
      </c>
      <c r="C1347" s="3">
        <f>+'Scheduled cash flows'!Q3</f>
        <v>1195387559.9870305</v>
      </c>
      <c r="E1347" s="12">
        <f t="shared" ref="E1347:E1352" si="330">+E1346+1</f>
        <v>2</v>
      </c>
      <c r="F1347" s="2">
        <f t="shared" si="329"/>
        <v>0.12600015836658707</v>
      </c>
    </row>
    <row r="1348" spans="1:6" x14ac:dyDescent="0.2">
      <c r="A1348" s="8">
        <f t="shared" si="328"/>
        <v>45626</v>
      </c>
      <c r="B1348" s="3">
        <v>1149067871.96</v>
      </c>
      <c r="C1348" s="3">
        <f>+'Scheduled cash flows'!Q4</f>
        <v>1189886304.9419475</v>
      </c>
      <c r="E1348" s="12">
        <f t="shared" si="330"/>
        <v>3</v>
      </c>
      <c r="F1348" s="2">
        <f t="shared" si="329"/>
        <v>0.13031723489506764</v>
      </c>
    </row>
    <row r="1349" spans="1:6" x14ac:dyDescent="0.2">
      <c r="A1349" s="8">
        <f t="shared" si="328"/>
        <v>45657</v>
      </c>
      <c r="B1349" s="3">
        <v>1101842584.5699999</v>
      </c>
      <c r="C1349" s="3">
        <f>+'Scheduled cash flows'!Q5</f>
        <v>1173183943.1759524</v>
      </c>
      <c r="E1349" s="12">
        <f t="shared" si="330"/>
        <v>4</v>
      </c>
      <c r="F1349" s="2">
        <f t="shared" si="329"/>
        <v>0.17156139536855364</v>
      </c>
    </row>
    <row r="1350" spans="1:6" x14ac:dyDescent="0.2">
      <c r="A1350" s="8">
        <f t="shared" si="328"/>
        <v>45688</v>
      </c>
      <c r="B1350" s="3">
        <v>1048217385.74</v>
      </c>
      <c r="C1350" s="3">
        <f>+'Scheduled cash flows'!Q6</f>
        <v>1140501811.1136997</v>
      </c>
      <c r="E1350" s="12">
        <f t="shared" si="330"/>
        <v>5</v>
      </c>
      <c r="F1350" s="2">
        <f t="shared" si="329"/>
        <v>0.18331813763479776</v>
      </c>
    </row>
    <row r="1351" spans="1:6" x14ac:dyDescent="0.2">
      <c r="A1351" s="8">
        <f t="shared" si="328"/>
        <v>45716</v>
      </c>
      <c r="B1351" s="3">
        <v>1021189638.3</v>
      </c>
      <c r="C1351" s="3">
        <f>+'Scheduled cash flows'!Q7</f>
        <v>1127665233.0595503</v>
      </c>
      <c r="E1351" s="12">
        <f t="shared" si="330"/>
        <v>6</v>
      </c>
      <c r="F1351" s="2">
        <f t="shared" si="329"/>
        <v>0.17992718195153323</v>
      </c>
    </row>
    <row r="1352" spans="1:6" x14ac:dyDescent="0.2">
      <c r="A1352" s="8">
        <f t="shared" ref="A1352:A1363" si="331">EOMONTH(A1351,1)</f>
        <v>45747</v>
      </c>
      <c r="B1352" s="3">
        <v>988463739.23000002</v>
      </c>
      <c r="C1352" s="3">
        <f>+'Scheduled cash flows'!Q8</f>
        <v>1117233316.6403048</v>
      </c>
      <c r="E1352" s="12">
        <f t="shared" si="330"/>
        <v>7</v>
      </c>
      <c r="F1352" s="2">
        <f t="shared" ref="F1352" si="332">1-(((B1352/C1352)^(1/E1352)))^12</f>
        <v>0.18935835688423075</v>
      </c>
    </row>
    <row r="1353" spans="1:6" x14ac:dyDescent="0.2">
      <c r="A1353" s="8">
        <f t="shared" si="331"/>
        <v>45777</v>
      </c>
      <c r="B1353" s="3">
        <v>950292196.77999997</v>
      </c>
      <c r="C1353" s="3">
        <f>+'Scheduled cash flows'!Q9</f>
        <v>1102387469.7838867</v>
      </c>
      <c r="E1353" s="12">
        <f t="shared" ref="E1353:E1363" si="333">+E1352+1</f>
        <v>8</v>
      </c>
      <c r="F1353" s="2">
        <f t="shared" ref="F1353" si="334">1-(((B1353/C1353)^(1/E1353)))^12</f>
        <v>0.19964190406026616</v>
      </c>
    </row>
    <row r="1354" spans="1:6" x14ac:dyDescent="0.2">
      <c r="A1354" s="8">
        <f t="shared" si="331"/>
        <v>45808</v>
      </c>
      <c r="B1354" s="3">
        <v>903702932.19000006</v>
      </c>
      <c r="C1354" s="3">
        <f>+'Scheduled cash flows'!Q10</f>
        <v>1072938722.8637584</v>
      </c>
      <c r="E1354" s="12">
        <f t="shared" si="333"/>
        <v>9</v>
      </c>
      <c r="F1354" s="2">
        <f t="shared" ref="F1354" si="335">1-(((B1354/C1354)^(1/E1354)))^12</f>
        <v>0.20457171672339958</v>
      </c>
    </row>
    <row r="1355" spans="1:6" x14ac:dyDescent="0.2">
      <c r="A1355" s="8">
        <f t="shared" si="331"/>
        <v>45838</v>
      </c>
      <c r="B1355" s="3">
        <v>845224571.32000005</v>
      </c>
      <c r="C1355" s="3">
        <f>+'Scheduled cash flows'!Q11</f>
        <v>1039013743.652015</v>
      </c>
      <c r="E1355" s="12">
        <f t="shared" si="333"/>
        <v>10</v>
      </c>
      <c r="F1355" s="2">
        <f t="shared" ref="F1355" si="336">1-(((B1355/C1355)^(1/E1355)))^12</f>
        <v>0.21941359012213424</v>
      </c>
    </row>
    <row r="1356" spans="1:6" x14ac:dyDescent="0.2">
      <c r="A1356" s="8">
        <f t="shared" si="331"/>
        <v>45869</v>
      </c>
      <c r="B1356" s="3">
        <v>787149212.23000002</v>
      </c>
      <c r="C1356" s="3">
        <f>+'Scheduled cash flows'!Q12</f>
        <v>1006268904.5877968</v>
      </c>
      <c r="E1356" s="12">
        <f t="shared" si="333"/>
        <v>11</v>
      </c>
      <c r="F1356" s="2">
        <f t="shared" ref="F1356" si="337">1-(((B1356/C1356)^(1/E1356)))^12</f>
        <v>0.23502556252846885</v>
      </c>
    </row>
    <row r="1357" spans="1:6" x14ac:dyDescent="0.2">
      <c r="A1357" s="8">
        <f t="shared" si="331"/>
        <v>45900</v>
      </c>
      <c r="B1357" s="3">
        <v>747342135.58000004</v>
      </c>
      <c r="C1357" s="3">
        <f>+'Scheduled cash flows'!Q13</f>
        <v>978153604.26454425</v>
      </c>
      <c r="E1357" s="12">
        <f t="shared" si="333"/>
        <v>12</v>
      </c>
      <c r="F1357" s="2">
        <f t="shared" ref="F1357" si="338">1-(((B1357/C1357)^(1/E1357)))^12</f>
        <v>0.2359664859161732</v>
      </c>
    </row>
    <row r="1358" spans="1:6" x14ac:dyDescent="0.2">
      <c r="A1358" s="8">
        <f t="shared" si="331"/>
        <v>45930</v>
      </c>
      <c r="B1358" s="3">
        <v>727651836.67999995</v>
      </c>
      <c r="C1358" s="3">
        <f>+'Scheduled cash flows'!Q14</f>
        <v>971677228.4017309</v>
      </c>
      <c r="E1358" s="12">
        <f t="shared" si="333"/>
        <v>13</v>
      </c>
      <c r="F1358" s="2">
        <f t="shared" ref="F1358" si="339">1-(((B1358/C1358)^(1/E1358)))^12</f>
        <v>0.23429229031697041</v>
      </c>
    </row>
    <row r="1359" spans="1:6" x14ac:dyDescent="0.2">
      <c r="A1359" s="8">
        <f t="shared" si="331"/>
        <v>45961</v>
      </c>
      <c r="B1359" s="3">
        <v>710790632.17999995</v>
      </c>
      <c r="C1359" s="3">
        <f>+'Scheduled cash flows'!Q15</f>
        <v>964182473.30279171</v>
      </c>
      <c r="E1359" s="12">
        <f t="shared" si="333"/>
        <v>14</v>
      </c>
      <c r="F1359" s="2">
        <f t="shared" ref="F1359" si="340">1-(((B1359/C1359)^(1/E1359)))^12</f>
        <v>0.22998487876889562</v>
      </c>
    </row>
    <row r="1360" spans="1:6" x14ac:dyDescent="0.2">
      <c r="A1360" s="8">
        <f t="shared" si="331"/>
        <v>45991</v>
      </c>
      <c r="B1360" s="3">
        <v>699777722.83000004</v>
      </c>
      <c r="C1360" s="3">
        <f>+'Scheduled cash flows'!Q16</f>
        <v>957205571.74009705</v>
      </c>
      <c r="E1360" s="12">
        <f t="shared" si="333"/>
        <v>15</v>
      </c>
      <c r="F1360" s="2">
        <f t="shared" ref="F1360" si="341">1-(((B1360/C1360)^(1/E1360)))^12</f>
        <v>0.22166973899364262</v>
      </c>
    </row>
    <row r="1361" spans="1:6" x14ac:dyDescent="0.2">
      <c r="A1361" s="8">
        <f t="shared" si="331"/>
        <v>46022</v>
      </c>
      <c r="B1361" s="3">
        <v>670041389.32000005</v>
      </c>
      <c r="C1361" s="3">
        <f>+'Scheduled cash flows'!Q17</f>
        <v>943614485.42993963</v>
      </c>
      <c r="E1361" s="12">
        <f t="shared" si="333"/>
        <v>16</v>
      </c>
      <c r="F1361" s="2">
        <f t="shared" ref="F1361" si="342">1-(((B1361/C1361)^(1/E1361)))^12</f>
        <v>0.22646445750549482</v>
      </c>
    </row>
    <row r="1362" spans="1:6" x14ac:dyDescent="0.2">
      <c r="A1362" s="8">
        <f t="shared" si="331"/>
        <v>46053</v>
      </c>
      <c r="B1362" s="3">
        <v>640825079.42999995</v>
      </c>
      <c r="C1362" s="3">
        <f>+'Scheduled cash flows'!Q18</f>
        <v>917746938.26455581</v>
      </c>
      <c r="E1362" s="12">
        <f t="shared" si="333"/>
        <v>17</v>
      </c>
      <c r="F1362" s="2">
        <f t="shared" ref="F1362" si="343">1-(((B1362/C1362)^(1/E1362)))^12</f>
        <v>0.22394225172829185</v>
      </c>
    </row>
    <row r="1363" spans="1:6" x14ac:dyDescent="0.2">
      <c r="A1363" s="8">
        <f t="shared" si="331"/>
        <v>46081</v>
      </c>
      <c r="B1363" s="3">
        <v>620908304.02999997</v>
      </c>
      <c r="C1363" s="3">
        <f>+'Scheduled cash flows'!Q19</f>
        <v>907415995.70599222</v>
      </c>
      <c r="E1363" s="12">
        <f t="shared" si="333"/>
        <v>18</v>
      </c>
      <c r="F1363" s="2">
        <f t="shared" ref="F1363" si="344">1-(((B1363/C1363)^(1/E1363)))^12</f>
        <v>0.22348945406712706</v>
      </c>
    </row>
    <row r="1364" spans="1:6" x14ac:dyDescent="0.2">
      <c r="A1364" s="8"/>
    </row>
    <row r="1365" spans="1:6" x14ac:dyDescent="0.2">
      <c r="A1365" s="8"/>
    </row>
    <row r="1366" spans="1:6" x14ac:dyDescent="0.2">
      <c r="A1366" s="8"/>
    </row>
    <row r="1367" spans="1:6" x14ac:dyDescent="0.2">
      <c r="A1367" s="8"/>
    </row>
    <row r="1368" spans="1:6" x14ac:dyDescent="0.2">
      <c r="A1368" s="10" t="s">
        <v>156</v>
      </c>
      <c r="B1368" s="4"/>
      <c r="C1368" s="4"/>
      <c r="D1368" s="5"/>
      <c r="F1368" s="6"/>
    </row>
    <row r="1369" spans="1:6" x14ac:dyDescent="0.2">
      <c r="A1369" s="10" t="s">
        <v>8</v>
      </c>
      <c r="B1369" s="4"/>
      <c r="C1369" s="4"/>
      <c r="D1369" s="5"/>
      <c r="F1369" s="6"/>
    </row>
    <row r="1370" spans="1:6" x14ac:dyDescent="0.2">
      <c r="A1370" s="10"/>
      <c r="B1370" s="4"/>
      <c r="C1370" s="4"/>
      <c r="D1370" s="5"/>
      <c r="F1370" s="6"/>
    </row>
    <row r="1371" spans="1:6" x14ac:dyDescent="0.2">
      <c r="A1371" s="9" t="s">
        <v>6</v>
      </c>
      <c r="B1371" s="3" t="s">
        <v>1</v>
      </c>
      <c r="C1371" s="3" t="s">
        <v>2</v>
      </c>
      <c r="E1371" s="11" t="s">
        <v>5</v>
      </c>
      <c r="F1371" s="2" t="s">
        <v>3</v>
      </c>
    </row>
    <row r="1372" spans="1:6" x14ac:dyDescent="0.2">
      <c r="A1372" s="8"/>
      <c r="C1372" s="3" t="s">
        <v>0</v>
      </c>
      <c r="F1372" s="2" t="s">
        <v>4</v>
      </c>
    </row>
    <row r="1373" spans="1:6" x14ac:dyDescent="0.2">
      <c r="A1373" s="8">
        <v>45716</v>
      </c>
      <c r="B1373" s="3">
        <v>872582194.47000003</v>
      </c>
      <c r="C1373" s="3">
        <f>+B1373</f>
        <v>872582194.47000003</v>
      </c>
      <c r="E1373" s="12">
        <v>0</v>
      </c>
    </row>
    <row r="1374" spans="1:6" x14ac:dyDescent="0.2">
      <c r="A1374" s="8">
        <f t="shared" ref="A1374:A1385" si="345">EOMONTH(A1373,1)</f>
        <v>45747</v>
      </c>
      <c r="B1374" s="3">
        <v>856656610.88</v>
      </c>
      <c r="C1374" s="3">
        <f>+'Scheduled cash flows'!R2</f>
        <v>872186976.66303122</v>
      </c>
      <c r="E1374" s="12">
        <v>1</v>
      </c>
      <c r="F1374" s="2">
        <f t="shared" ref="F1374" si="346">1-(((B1374/C1374)^(1/E1374)))^12</f>
        <v>0.19394239908200861</v>
      </c>
    </row>
    <row r="1375" spans="1:6" x14ac:dyDescent="0.2">
      <c r="A1375" s="8">
        <f t="shared" si="345"/>
        <v>45777</v>
      </c>
      <c r="B1375" s="3">
        <v>848633314.65999997</v>
      </c>
      <c r="C1375" s="3">
        <f>+'Scheduled cash flows'!R3</f>
        <v>871607296.08106446</v>
      </c>
      <c r="E1375" s="12">
        <f t="shared" ref="E1375:E1380" si="347">+E1374+1</f>
        <v>2</v>
      </c>
      <c r="F1375" s="2">
        <f t="shared" ref="F1375" si="348">1-(((B1375/C1375)^(1/E1375)))^12</f>
        <v>0.14808685632046092</v>
      </c>
    </row>
    <row r="1376" spans="1:6" x14ac:dyDescent="0.2">
      <c r="A1376" s="8">
        <f t="shared" si="345"/>
        <v>45808</v>
      </c>
      <c r="B1376" s="3">
        <v>840658830.34000003</v>
      </c>
      <c r="C1376" s="3">
        <f>+'Scheduled cash flows'!R4</f>
        <v>870805122.08889139</v>
      </c>
      <c r="E1376" s="12">
        <f t="shared" si="347"/>
        <v>3</v>
      </c>
      <c r="F1376" s="2">
        <f t="shared" ref="F1376" si="349">1-(((B1376/C1376)^(1/E1376)))^12</f>
        <v>0.13144921494578743</v>
      </c>
    </row>
    <row r="1377" spans="1:6" x14ac:dyDescent="0.2">
      <c r="A1377" s="8">
        <f t="shared" si="345"/>
        <v>45838</v>
      </c>
      <c r="B1377" s="3">
        <v>830528161.19000006</v>
      </c>
      <c r="C1377" s="3">
        <f>+'Scheduled cash flows'!R5</f>
        <v>869417064.11493254</v>
      </c>
      <c r="E1377" s="12">
        <f t="shared" si="347"/>
        <v>4</v>
      </c>
      <c r="F1377" s="2">
        <f t="shared" ref="F1377" si="350">1-(((B1377/C1377)^(1/E1377)))^12</f>
        <v>0.1282767906065958</v>
      </c>
    </row>
    <row r="1378" spans="1:6" x14ac:dyDescent="0.2">
      <c r="A1378" s="8">
        <f t="shared" si="345"/>
        <v>45869</v>
      </c>
      <c r="B1378" s="3">
        <v>812867691.77999997</v>
      </c>
      <c r="C1378" s="3">
        <f>+'Scheduled cash flows'!R6</f>
        <v>862676409.62163198</v>
      </c>
      <c r="E1378" s="12">
        <f t="shared" si="347"/>
        <v>5</v>
      </c>
      <c r="F1378" s="2">
        <f t="shared" ref="F1378" si="351">1-(((B1378/C1378)^(1/E1378)))^12</f>
        <v>0.13301285800586726</v>
      </c>
    </row>
    <row r="1379" spans="1:6" x14ac:dyDescent="0.2">
      <c r="A1379" s="8">
        <f t="shared" si="345"/>
        <v>45900</v>
      </c>
      <c r="B1379" s="3">
        <v>783607762.80999994</v>
      </c>
      <c r="C1379" s="3">
        <f>+'Scheduled cash flows'!R7</f>
        <v>850398385.63016319</v>
      </c>
      <c r="E1379" s="12">
        <f t="shared" si="347"/>
        <v>6</v>
      </c>
      <c r="F1379" s="2">
        <f t="shared" ref="F1379" si="352">1-(((B1379/C1379)^(1/E1379)))^12</f>
        <v>0.15091219138057765</v>
      </c>
    </row>
    <row r="1380" spans="1:6" x14ac:dyDescent="0.2">
      <c r="A1380" s="8">
        <f t="shared" si="345"/>
        <v>45930</v>
      </c>
      <c r="B1380" s="3">
        <v>746676368.63999999</v>
      </c>
      <c r="C1380" s="3">
        <f>+'Scheduled cash flows'!R8</f>
        <v>824599720.43608034</v>
      </c>
      <c r="E1380" s="12">
        <f t="shared" si="347"/>
        <v>7</v>
      </c>
      <c r="F1380" s="2">
        <f t="shared" ref="F1380" si="353">1-(((B1380/C1380)^(1/E1380)))^12</f>
        <v>0.15647916989749233</v>
      </c>
    </row>
    <row r="1381" spans="1:6" x14ac:dyDescent="0.2">
      <c r="A1381" s="8">
        <f t="shared" si="345"/>
        <v>45961</v>
      </c>
      <c r="B1381" s="3">
        <v>712318771.40999997</v>
      </c>
      <c r="C1381" s="3">
        <f>+'Scheduled cash flows'!R9</f>
        <v>804197522.56206656</v>
      </c>
      <c r="E1381" s="12">
        <f t="shared" ref="E1381:E1385" si="354">+E1380+1</f>
        <v>8</v>
      </c>
      <c r="F1381" s="2">
        <f t="shared" ref="F1381" si="355">1-(((B1381/C1381)^(1/E1381)))^12</f>
        <v>0.16638122458141902</v>
      </c>
    </row>
    <row r="1382" spans="1:6" x14ac:dyDescent="0.2">
      <c r="A1382" s="8">
        <f t="shared" si="345"/>
        <v>45991</v>
      </c>
      <c r="B1382" s="3">
        <v>682944868.59000003</v>
      </c>
      <c r="C1382" s="3">
        <f>+'Scheduled cash flows'!R10</f>
        <v>779916171.4076525</v>
      </c>
      <c r="E1382" s="12">
        <f t="shared" si="354"/>
        <v>9</v>
      </c>
      <c r="F1382" s="2">
        <f t="shared" ref="F1382" si="356">1-(((B1382/C1382)^(1/E1382)))^12</f>
        <v>0.16224513015065589</v>
      </c>
    </row>
    <row r="1383" spans="1:6" x14ac:dyDescent="0.2">
      <c r="A1383" s="8">
        <f t="shared" si="345"/>
        <v>46022</v>
      </c>
      <c r="B1383" s="3">
        <v>629765162.83000004</v>
      </c>
      <c r="C1383" s="3">
        <f>+'Scheduled cash flows'!R11</f>
        <v>752243019.7303828</v>
      </c>
      <c r="E1383" s="12">
        <f t="shared" si="354"/>
        <v>10</v>
      </c>
      <c r="F1383" s="2">
        <f t="shared" ref="F1383" si="357">1-(((B1383/C1383)^(1/E1383)))^12</f>
        <v>0.19204986183444195</v>
      </c>
    </row>
    <row r="1384" spans="1:6" x14ac:dyDescent="0.2">
      <c r="A1384" s="8">
        <f t="shared" si="345"/>
        <v>46053</v>
      </c>
      <c r="B1384" s="3">
        <v>590316807.52999997</v>
      </c>
      <c r="C1384" s="3">
        <f>+'Scheduled cash flows'!R12</f>
        <v>723879718.86707556</v>
      </c>
      <c r="E1384" s="12">
        <f t="shared" si="354"/>
        <v>11</v>
      </c>
      <c r="F1384" s="2">
        <f t="shared" ref="F1384" si="358">1-(((B1384/C1384)^(1/E1384)))^12</f>
        <v>0.19949159213254386</v>
      </c>
    </row>
    <row r="1385" spans="1:6" x14ac:dyDescent="0.2">
      <c r="A1385" s="8">
        <f t="shared" si="345"/>
        <v>46081</v>
      </c>
      <c r="B1385" s="3">
        <v>571923717.53999996</v>
      </c>
      <c r="C1385" s="3">
        <f>+'Scheduled cash flows'!R13</f>
        <v>716030943.64018369</v>
      </c>
      <c r="E1385" s="12">
        <f t="shared" si="354"/>
        <v>12</v>
      </c>
      <c r="F1385" s="2">
        <f t="shared" ref="F1385" si="359">1-(((B1385/C1385)^(1/E1385)))^12</f>
        <v>0.20125837770022381</v>
      </c>
    </row>
    <row r="1386" spans="1:6" x14ac:dyDescent="0.2">
      <c r="A1386" s="8"/>
    </row>
    <row r="1387" spans="1:6" x14ac:dyDescent="0.2">
      <c r="A1387" s="8"/>
    </row>
    <row r="1388" spans="1:6" x14ac:dyDescent="0.2">
      <c r="A1388" s="10" t="s">
        <v>159</v>
      </c>
      <c r="B1388" s="4"/>
      <c r="C1388" s="4"/>
      <c r="D1388" s="5"/>
      <c r="F1388" s="6"/>
    </row>
    <row r="1389" spans="1:6" x14ac:dyDescent="0.2">
      <c r="A1389" s="10" t="s">
        <v>8</v>
      </c>
      <c r="B1389" s="4"/>
      <c r="C1389" s="4"/>
      <c r="D1389" s="5"/>
      <c r="F1389" s="6"/>
    </row>
    <row r="1390" spans="1:6" x14ac:dyDescent="0.2">
      <c r="A1390" s="10"/>
      <c r="B1390" s="4"/>
      <c r="C1390" s="4"/>
      <c r="D1390" s="5"/>
      <c r="F1390" s="6"/>
    </row>
    <row r="1391" spans="1:6" x14ac:dyDescent="0.2">
      <c r="A1391" s="9" t="s">
        <v>6</v>
      </c>
      <c r="B1391" s="3" t="s">
        <v>1</v>
      </c>
      <c r="C1391" s="3" t="s">
        <v>2</v>
      </c>
      <c r="E1391" s="11" t="s">
        <v>5</v>
      </c>
      <c r="F1391" s="2" t="s">
        <v>3</v>
      </c>
    </row>
    <row r="1392" spans="1:6" x14ac:dyDescent="0.2">
      <c r="A1392" s="8"/>
      <c r="C1392" s="3" t="s">
        <v>0</v>
      </c>
      <c r="F1392" s="2" t="s">
        <v>4</v>
      </c>
    </row>
    <row r="1393" spans="1:6" x14ac:dyDescent="0.2">
      <c r="A1393" s="8">
        <v>45838</v>
      </c>
      <c r="B1393" s="3">
        <v>914932194.83996379</v>
      </c>
      <c r="C1393" s="3">
        <f>+B1393</f>
        <v>914932194.83996379</v>
      </c>
      <c r="E1393" s="12">
        <v>0</v>
      </c>
    </row>
    <row r="1394" spans="1:6" x14ac:dyDescent="0.2">
      <c r="A1394" s="8">
        <f t="shared" ref="A1394:A1401" si="360">EOMONTH(A1393,1)</f>
        <v>45869</v>
      </c>
      <c r="B1394" s="3">
        <v>905172931.13999999</v>
      </c>
      <c r="C1394" s="3">
        <f>+'Scheduled cash flows'!S3</f>
        <v>913287453.07003009</v>
      </c>
      <c r="E1394" s="12">
        <v>1</v>
      </c>
      <c r="F1394" s="2">
        <f t="shared" ref="F1394" si="361">1-(((B1394/C1394)^(1/E1394)))^12</f>
        <v>0.10156057424394838</v>
      </c>
    </row>
    <row r="1395" spans="1:6" x14ac:dyDescent="0.2">
      <c r="A1395" s="8">
        <f t="shared" si="360"/>
        <v>45900</v>
      </c>
      <c r="B1395" s="3">
        <v>890711315.75</v>
      </c>
      <c r="C1395" s="3">
        <f>+'Scheduled cash flows'!S4</f>
        <v>911422513.65620613</v>
      </c>
      <c r="E1395" s="12">
        <f t="shared" ref="E1395:E1400" si="362">+E1394+1</f>
        <v>2</v>
      </c>
      <c r="F1395" s="2">
        <f t="shared" ref="F1395" si="363">1-(((B1395/C1395)^(1/E1395)))^12</f>
        <v>0.12882921024360583</v>
      </c>
    </row>
    <row r="1396" spans="1:6" x14ac:dyDescent="0.2">
      <c r="A1396" s="8">
        <f t="shared" si="360"/>
        <v>45930</v>
      </c>
      <c r="B1396" s="3">
        <v>864785527.12</v>
      </c>
      <c r="C1396" s="3">
        <f>+'Scheduled cash flows'!S5</f>
        <v>900262711.20428157</v>
      </c>
      <c r="E1396" s="12">
        <f t="shared" si="362"/>
        <v>3</v>
      </c>
      <c r="F1396" s="2">
        <f t="shared" ref="F1396" si="364">1-(((B1396/C1396)^(1/E1396)))^12</f>
        <v>0.14855499383435311</v>
      </c>
    </row>
    <row r="1397" spans="1:6" x14ac:dyDescent="0.2">
      <c r="A1397" s="8">
        <f t="shared" si="360"/>
        <v>45961</v>
      </c>
      <c r="B1397" s="3">
        <v>837639331.19000006</v>
      </c>
      <c r="C1397" s="3">
        <f>+'Scheduled cash flows'!S6</f>
        <v>884733277.82410753</v>
      </c>
      <c r="E1397" s="12">
        <f t="shared" si="362"/>
        <v>4</v>
      </c>
      <c r="F1397" s="2">
        <f t="shared" ref="F1397" si="365">1-(((B1397/C1397)^(1/E1397)))^12</f>
        <v>0.15133929168450644</v>
      </c>
    </row>
    <row r="1398" spans="1:6" x14ac:dyDescent="0.2">
      <c r="A1398" s="8">
        <f t="shared" si="360"/>
        <v>45991</v>
      </c>
      <c r="B1398" s="3">
        <v>820129694.60000002</v>
      </c>
      <c r="C1398" s="3">
        <f>+'Scheduled cash flows'!S7</f>
        <v>868408972.37420464</v>
      </c>
      <c r="E1398" s="12">
        <f t="shared" si="362"/>
        <v>5</v>
      </c>
      <c r="F1398" s="2">
        <f t="shared" ref="F1398" si="366">1-(((B1398/C1398)^(1/E1398)))^12</f>
        <v>0.12827447323656449</v>
      </c>
    </row>
    <row r="1399" spans="1:6" x14ac:dyDescent="0.2">
      <c r="A1399" s="8">
        <f t="shared" si="360"/>
        <v>46022</v>
      </c>
      <c r="B1399" s="3">
        <v>760983070.88999999</v>
      </c>
      <c r="C1399" s="3">
        <f>+'Scheduled cash flows'!S8</f>
        <v>843389214.58281386</v>
      </c>
      <c r="E1399" s="12">
        <f t="shared" si="362"/>
        <v>6</v>
      </c>
      <c r="F1399" s="2">
        <f t="shared" ref="F1399" si="367">1-(((B1399/C1399)^(1/E1399)))^12</f>
        <v>0.18586972512242883</v>
      </c>
    </row>
    <row r="1400" spans="1:6" x14ac:dyDescent="0.2">
      <c r="A1400" s="8">
        <f t="shared" si="360"/>
        <v>46053</v>
      </c>
      <c r="B1400" s="3">
        <v>725302478.16999996</v>
      </c>
      <c r="C1400" s="3">
        <f>+'Scheduled cash flows'!S9</f>
        <v>817201417.2448597</v>
      </c>
      <c r="E1400" s="12">
        <f t="shared" si="362"/>
        <v>7</v>
      </c>
      <c r="F1400" s="2">
        <f t="shared" ref="F1400" si="368">1-(((B1400/C1400)^(1/E1400)))^12</f>
        <v>0.18495245581687503</v>
      </c>
    </row>
    <row r="1401" spans="1:6" x14ac:dyDescent="0.2">
      <c r="A1401" s="8">
        <f t="shared" si="360"/>
        <v>46081</v>
      </c>
      <c r="B1401" s="3">
        <v>692666816.49000001</v>
      </c>
      <c r="C1401" s="3">
        <f>+'Scheduled cash flows'!S10</f>
        <v>798908887.72643232</v>
      </c>
      <c r="E1401" s="12">
        <f t="shared" ref="E1401" si="369">+E1400+1</f>
        <v>8</v>
      </c>
      <c r="F1401" s="2">
        <f t="shared" ref="F1401" si="370">1-(((B1401/C1401)^(1/E1401)))^12</f>
        <v>0.19268932585302168</v>
      </c>
    </row>
    <row r="1402" spans="1:6" x14ac:dyDescent="0.2">
      <c r="A1402" s="8"/>
    </row>
    <row r="1403" spans="1:6" x14ac:dyDescent="0.2">
      <c r="A1403" s="8"/>
    </row>
    <row r="1404" spans="1:6" x14ac:dyDescent="0.2">
      <c r="A1404" s="8"/>
    </row>
    <row r="1405" spans="1:6" x14ac:dyDescent="0.2">
      <c r="A1405" s="10" t="s">
        <v>161</v>
      </c>
      <c r="B1405" s="4"/>
      <c r="C1405" s="4"/>
      <c r="D1405" s="5"/>
      <c r="F1405" s="6"/>
    </row>
    <row r="1406" spans="1:6" x14ac:dyDescent="0.2">
      <c r="A1406" s="10" t="s">
        <v>8</v>
      </c>
      <c r="B1406" s="4"/>
      <c r="C1406" s="4"/>
      <c r="D1406" s="5"/>
      <c r="F1406" s="6"/>
    </row>
    <row r="1407" spans="1:6" x14ac:dyDescent="0.2">
      <c r="A1407" s="10"/>
      <c r="B1407" s="4"/>
      <c r="C1407" s="4"/>
      <c r="D1407" s="5"/>
      <c r="F1407" s="6"/>
    </row>
    <row r="1408" spans="1:6" x14ac:dyDescent="0.2">
      <c r="A1408" s="9" t="s">
        <v>6</v>
      </c>
      <c r="B1408" s="3" t="s">
        <v>1</v>
      </c>
      <c r="C1408" s="3" t="s">
        <v>2</v>
      </c>
      <c r="E1408" s="11" t="s">
        <v>5</v>
      </c>
      <c r="F1408" s="2" t="s">
        <v>3</v>
      </c>
    </row>
    <row r="1409" spans="1:6" x14ac:dyDescent="0.2">
      <c r="A1409" s="8"/>
      <c r="C1409" s="3" t="s">
        <v>0</v>
      </c>
      <c r="F1409" s="2" t="s">
        <v>4</v>
      </c>
    </row>
    <row r="1410" spans="1:6" x14ac:dyDescent="0.2">
      <c r="A1410" s="8">
        <v>46022</v>
      </c>
      <c r="B1410" s="3">
        <v>1242421668.4161756</v>
      </c>
      <c r="C1410" s="3">
        <f>+B1410</f>
        <v>1242421668.4161756</v>
      </c>
      <c r="E1410" s="12">
        <v>0</v>
      </c>
    </row>
    <row r="1411" spans="1:6" x14ac:dyDescent="0.2">
      <c r="A1411" s="8">
        <f t="shared" ref="A1411:A1412" si="371">EOMONTH(A1410,1)</f>
        <v>46053</v>
      </c>
      <c r="B1411" s="3">
        <v>1206309907.77</v>
      </c>
      <c r="C1411" s="3">
        <f>+'Scheduled cash flows'!T3</f>
        <v>1232259072.35568</v>
      </c>
      <c r="E1411" s="12">
        <v>1</v>
      </c>
      <c r="F1411" s="2">
        <f t="shared" ref="F1411" si="372">1-(((B1411/C1411)^(1/E1411)))^12</f>
        <v>0.22539116429032557</v>
      </c>
    </row>
    <row r="1412" spans="1:6" x14ac:dyDescent="0.2">
      <c r="A1412" s="8">
        <f t="shared" si="371"/>
        <v>46081</v>
      </c>
      <c r="B1412" s="3">
        <v>1187132397.4300001</v>
      </c>
      <c r="C1412" s="3">
        <f>+'Scheduled cash flows'!T4</f>
        <v>1227750721.017755</v>
      </c>
      <c r="E1412" s="12">
        <f>+E1411+1</f>
        <v>2</v>
      </c>
      <c r="F1412" s="2">
        <f t="shared" ref="F1412" si="373">1-(((B1412/C1412)^(1/E1412)))^12</f>
        <v>0.18278984175216972</v>
      </c>
    </row>
    <row r="1413" spans="1:6" x14ac:dyDescent="0.2">
      <c r="A1413" s="8"/>
    </row>
    <row r="1414" spans="1:6" x14ac:dyDescent="0.2">
      <c r="A1414" s="8"/>
    </row>
    <row r="1415" spans="1:6" x14ac:dyDescent="0.2">
      <c r="A1415" s="8"/>
    </row>
    <row r="1416" spans="1:6" x14ac:dyDescent="0.2">
      <c r="A1416" s="8"/>
    </row>
    <row r="1417" spans="1:6" x14ac:dyDescent="0.2">
      <c r="A1417" s="8"/>
    </row>
    <row r="1418" spans="1:6" x14ac:dyDescent="0.2">
      <c r="A1418" s="8"/>
    </row>
    <row r="1419" spans="1:6" x14ac:dyDescent="0.2">
      <c r="A1419" s="8"/>
    </row>
  </sheetData>
  <phoneticPr fontId="3" type="noConversion"/>
  <pageMargins left="0.34" right="0.52" top="0.32" bottom="0.71" header="0.22" footer="0.5"/>
  <pageSetup scale="95" orientation="portrait" horizontalDpi="300" verticalDpi="300" r:id="rId1"/>
  <headerFooter alignWithMargins="0">
    <oddHeader>&amp;L&amp;"Calibri"&amp;10&amp;K000000 General Business&amp;1#_x000D_</oddHeader>
  </headerFooter>
  <rowBreaks count="14" manualBreakCount="14">
    <brk id="1" max="11" man="1"/>
    <brk id="58" max="11" man="1"/>
    <brk id="115" max="11" man="1"/>
    <brk id="173" max="11" man="1"/>
    <brk id="230" max="11" man="1"/>
    <brk id="287" max="11" man="1"/>
    <brk id="349" max="11" man="1"/>
    <brk id="407" max="11" man="1"/>
    <brk id="462" max="11" man="1"/>
    <brk id="520" max="16383" man="1"/>
    <brk id="577" max="16383" man="1"/>
    <brk id="634" max="16383" man="1"/>
    <brk id="693" max="16383" man="1"/>
    <brk id="74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16"/>
  <sheetViews>
    <sheetView topLeftCell="D1" workbookViewId="0">
      <selection activeCell="D1" sqref="D1"/>
    </sheetView>
  </sheetViews>
  <sheetFormatPr defaultRowHeight="12.75" x14ac:dyDescent="0.2"/>
  <cols>
    <col min="1" max="1" width="10.7109375" bestFit="1" customWidth="1"/>
    <col min="2" max="2" width="10.7109375" customWidth="1"/>
    <col min="3" max="3" width="15" style="14" bestFit="1" customWidth="1"/>
    <col min="4" max="6" width="15" bestFit="1" customWidth="1"/>
    <col min="7" max="9" width="15" style="14" bestFit="1" customWidth="1"/>
    <col min="10" max="10" width="16.5703125" style="14" bestFit="1" customWidth="1"/>
    <col min="11" max="12" width="15" style="14" bestFit="1" customWidth="1"/>
    <col min="13" max="13" width="15" bestFit="1" customWidth="1"/>
    <col min="14" max="14" width="16.5703125" bestFit="1" customWidth="1"/>
    <col min="15" max="16" width="15" style="14" bestFit="1" customWidth="1"/>
    <col min="17" max="19" width="16.5703125" bestFit="1" customWidth="1"/>
    <col min="20" max="20" width="14.28515625" bestFit="1" customWidth="1"/>
  </cols>
  <sheetData>
    <row r="1" spans="1:20" x14ac:dyDescent="0.2">
      <c r="C1" s="23" t="s">
        <v>132</v>
      </c>
      <c r="D1" s="11" t="s">
        <v>134</v>
      </c>
      <c r="E1" s="24" t="s">
        <v>133</v>
      </c>
      <c r="F1" s="24" t="s">
        <v>135</v>
      </c>
      <c r="G1" s="25" t="s">
        <v>136</v>
      </c>
      <c r="H1" s="25" t="s">
        <v>137</v>
      </c>
      <c r="I1" s="25" t="s">
        <v>138</v>
      </c>
      <c r="J1" s="25" t="s">
        <v>139</v>
      </c>
      <c r="K1" s="25" t="s">
        <v>140</v>
      </c>
      <c r="L1" s="25" t="s">
        <v>141</v>
      </c>
      <c r="M1" s="25" t="s">
        <v>144</v>
      </c>
      <c r="N1" s="25" t="s">
        <v>147</v>
      </c>
      <c r="O1" s="14" t="s">
        <v>149</v>
      </c>
      <c r="P1" s="14" t="s">
        <v>152</v>
      </c>
      <c r="Q1" s="14" t="s">
        <v>154</v>
      </c>
      <c r="R1" s="25" t="s">
        <v>157</v>
      </c>
      <c r="S1" s="25" t="s">
        <v>158</v>
      </c>
      <c r="T1" s="25" t="s">
        <v>160</v>
      </c>
    </row>
    <row r="2" spans="1:20" x14ac:dyDescent="0.2">
      <c r="A2" t="s">
        <v>37</v>
      </c>
      <c r="B2">
        <v>1</v>
      </c>
      <c r="C2" s="14">
        <v>782547835.3616482</v>
      </c>
      <c r="D2" s="14">
        <v>750091116.48675251</v>
      </c>
      <c r="E2" s="14">
        <v>948862027.15513074</v>
      </c>
      <c r="F2" s="14">
        <v>787121842.0446285</v>
      </c>
      <c r="G2" s="14">
        <v>0</v>
      </c>
      <c r="H2" s="14">
        <v>840686808.84422326</v>
      </c>
      <c r="I2" s="14">
        <v>935729352.80017567</v>
      </c>
      <c r="J2" s="14">
        <v>1012719021.2620223</v>
      </c>
      <c r="K2" s="14">
        <v>835387460.47539806</v>
      </c>
      <c r="L2" s="14">
        <v>719232168.87538242</v>
      </c>
      <c r="M2" s="14">
        <v>838376601.75189328</v>
      </c>
      <c r="N2" s="14">
        <v>1076309073.0131688</v>
      </c>
      <c r="O2" s="14">
        <v>881439607.88274777</v>
      </c>
      <c r="P2" s="14">
        <v>932641170.02406597</v>
      </c>
      <c r="Q2" s="14">
        <v>1201749388.982269</v>
      </c>
      <c r="R2" s="14">
        <v>872186976.66303122</v>
      </c>
      <c r="S2" s="14">
        <v>914932194.83996379</v>
      </c>
      <c r="T2" s="30">
        <v>1242421668.416177</v>
      </c>
    </row>
    <row r="3" spans="1:20" x14ac:dyDescent="0.2">
      <c r="A3" t="s">
        <v>38</v>
      </c>
      <c r="B3">
        <v>2</v>
      </c>
      <c r="C3" s="14">
        <v>779491676.92304468</v>
      </c>
      <c r="D3" s="14">
        <v>747033962.94263279</v>
      </c>
      <c r="E3" s="14">
        <v>943167873.76411736</v>
      </c>
      <c r="F3" s="14">
        <v>784280495.96168888</v>
      </c>
      <c r="G3" s="14">
        <v>956453571.91373432</v>
      </c>
      <c r="H3" s="14">
        <v>836620526.60738862</v>
      </c>
      <c r="I3" s="14">
        <v>928861174.78924334</v>
      </c>
      <c r="J3" s="14">
        <v>1009998937.4971917</v>
      </c>
      <c r="K3" s="14">
        <v>833620981.45336974</v>
      </c>
      <c r="L3" s="14">
        <v>714179390.21083879</v>
      </c>
      <c r="M3" s="14">
        <v>836138929.73849988</v>
      </c>
      <c r="N3" s="14">
        <v>1073833878.3842611</v>
      </c>
      <c r="O3" s="14">
        <v>879229518.83464229</v>
      </c>
      <c r="P3" s="14">
        <v>932747465.97798181</v>
      </c>
      <c r="Q3" s="14">
        <v>1195387559.9870305</v>
      </c>
      <c r="R3" s="14">
        <v>871607296.08106446</v>
      </c>
      <c r="S3" s="14">
        <v>913287453.07003009</v>
      </c>
      <c r="T3" s="30">
        <v>1232259072.35568</v>
      </c>
    </row>
    <row r="4" spans="1:20" x14ac:dyDescent="0.2">
      <c r="A4" t="s">
        <v>39</v>
      </c>
      <c r="B4">
        <v>3</v>
      </c>
      <c r="C4" s="14">
        <v>776142686.32406998</v>
      </c>
      <c r="D4" s="14">
        <v>743325480.13004351</v>
      </c>
      <c r="E4" s="14">
        <v>933070623.36449683</v>
      </c>
      <c r="F4" s="14">
        <v>780985098.56949461</v>
      </c>
      <c r="G4" s="14">
        <v>941603339.02138948</v>
      </c>
      <c r="H4" s="14">
        <v>832617681.91216648</v>
      </c>
      <c r="I4" s="14">
        <v>916380429.81260252</v>
      </c>
      <c r="J4" s="14">
        <v>1006993904.1053015</v>
      </c>
      <c r="K4" s="14">
        <v>830967705.51745284</v>
      </c>
      <c r="L4" s="14">
        <v>710308526.5836432</v>
      </c>
      <c r="M4" s="14">
        <v>834173687.45801711</v>
      </c>
      <c r="N4" s="14">
        <v>1069752106.5529511</v>
      </c>
      <c r="O4" s="14">
        <v>874631712.77363718</v>
      </c>
      <c r="P4" s="14">
        <v>931601656.53658009</v>
      </c>
      <c r="Q4" s="14">
        <v>1189886304.9419475</v>
      </c>
      <c r="R4" s="14">
        <v>870805122.08889139</v>
      </c>
      <c r="S4" s="14">
        <v>911422513.65620613</v>
      </c>
      <c r="T4" s="31">
        <v>1227750721.017755</v>
      </c>
    </row>
    <row r="5" spans="1:20" x14ac:dyDescent="0.2">
      <c r="A5" t="s">
        <v>40</v>
      </c>
      <c r="B5">
        <v>4</v>
      </c>
      <c r="C5" s="14">
        <v>770719722.19640231</v>
      </c>
      <c r="D5" s="14">
        <v>738894609.96081293</v>
      </c>
      <c r="E5" s="14">
        <v>923886243.70547819</v>
      </c>
      <c r="F5" s="14">
        <v>771034778.32388926</v>
      </c>
      <c r="G5" s="14">
        <v>919445091.11747503</v>
      </c>
      <c r="H5" s="14">
        <v>828350228.61933696</v>
      </c>
      <c r="I5" s="14">
        <v>890756325.07021713</v>
      </c>
      <c r="J5" s="14">
        <v>1001045967.3592049</v>
      </c>
      <c r="K5" s="14">
        <v>822062896.67693698</v>
      </c>
      <c r="L5" s="14">
        <v>704008984.94719756</v>
      </c>
      <c r="M5" s="14">
        <v>830435056.9474268</v>
      </c>
      <c r="N5" s="14">
        <v>1058094207.2688215</v>
      </c>
      <c r="O5" s="14">
        <v>866157590.30273032</v>
      </c>
      <c r="P5" s="14">
        <v>928766441.73526943</v>
      </c>
      <c r="Q5" s="14">
        <v>1173183943.1759524</v>
      </c>
      <c r="R5" s="14">
        <v>869417064.11493254</v>
      </c>
      <c r="S5" s="14">
        <v>900262711.20428157</v>
      </c>
      <c r="T5" s="31">
        <v>1218532280.8836911</v>
      </c>
    </row>
    <row r="6" spans="1:20" x14ac:dyDescent="0.2">
      <c r="A6" t="s">
        <v>41</v>
      </c>
      <c r="B6">
        <v>5</v>
      </c>
      <c r="C6" s="14">
        <v>759498800.59661269</v>
      </c>
      <c r="D6" s="14">
        <v>724428873.31974757</v>
      </c>
      <c r="E6" s="14">
        <v>917880238.15307927</v>
      </c>
      <c r="F6" s="14">
        <v>756340016.70370233</v>
      </c>
      <c r="G6" s="14">
        <v>901101238.71194506</v>
      </c>
      <c r="H6" s="14">
        <v>820137676.51665974</v>
      </c>
      <c r="I6" s="14">
        <v>875933525.18298662</v>
      </c>
      <c r="J6" s="14">
        <v>993630427.66240132</v>
      </c>
      <c r="K6" s="14">
        <v>808330685.97116756</v>
      </c>
      <c r="L6" s="14">
        <v>692875996.11118317</v>
      </c>
      <c r="M6" s="14">
        <v>823627268.20970368</v>
      </c>
      <c r="N6" s="14">
        <v>1041637742.3397034</v>
      </c>
      <c r="O6" s="14">
        <v>857300567.66888976</v>
      </c>
      <c r="P6" s="14">
        <v>919240515.56219888</v>
      </c>
      <c r="Q6" s="14">
        <v>1140501811.1136997</v>
      </c>
      <c r="R6" s="14">
        <v>862676409.62163198</v>
      </c>
      <c r="S6" s="14">
        <v>884733277.82410753</v>
      </c>
      <c r="T6" s="31">
        <v>1197853417.3055131</v>
      </c>
    </row>
    <row r="7" spans="1:20" x14ac:dyDescent="0.2">
      <c r="A7" t="s">
        <v>42</v>
      </c>
      <c r="B7">
        <v>6</v>
      </c>
      <c r="C7" s="14">
        <v>745732886.87362587</v>
      </c>
      <c r="D7" s="14">
        <v>711385248.07688951</v>
      </c>
      <c r="E7" s="14">
        <v>906502438.17430651</v>
      </c>
      <c r="F7" s="14">
        <v>729449040.3919462</v>
      </c>
      <c r="G7" s="14">
        <v>883182035.01679325</v>
      </c>
      <c r="H7" s="14">
        <v>794767054.90359724</v>
      </c>
      <c r="I7" s="14">
        <v>861131565.38285482</v>
      </c>
      <c r="J7" s="14">
        <v>984985340.18890595</v>
      </c>
      <c r="K7" s="14">
        <v>795477695.93848801</v>
      </c>
      <c r="L7" s="14">
        <v>679569145.34250343</v>
      </c>
      <c r="M7" s="14">
        <v>814790014.3915925</v>
      </c>
      <c r="N7" s="14">
        <v>1033394951.1960814</v>
      </c>
      <c r="O7" s="14">
        <v>849401140.94271004</v>
      </c>
      <c r="P7" s="14">
        <v>909280714.83668876</v>
      </c>
      <c r="Q7" s="14">
        <v>1127665233.0595503</v>
      </c>
      <c r="R7" s="14">
        <v>850398385.63016319</v>
      </c>
      <c r="S7" s="14">
        <v>868408972.37420464</v>
      </c>
      <c r="T7" s="31">
        <v>1175139112.0231285</v>
      </c>
    </row>
    <row r="8" spans="1:20" x14ac:dyDescent="0.2">
      <c r="A8" t="s">
        <v>43</v>
      </c>
      <c r="B8">
        <v>7</v>
      </c>
      <c r="C8" s="14">
        <v>731776607.22934651</v>
      </c>
      <c r="D8" s="14">
        <v>696055203.80134404</v>
      </c>
      <c r="E8" s="14">
        <v>877808074.01563454</v>
      </c>
      <c r="F8" s="14">
        <v>708202487.05393887</v>
      </c>
      <c r="G8" s="14">
        <v>866360167.60685956</v>
      </c>
      <c r="H8" s="14">
        <v>760235164.80948544</v>
      </c>
      <c r="I8" s="14">
        <v>843334877.8868221</v>
      </c>
      <c r="J8" s="14">
        <v>969658805.3882618</v>
      </c>
      <c r="K8" s="14">
        <v>781930855.85810363</v>
      </c>
      <c r="L8" s="14">
        <v>668639437.63940442</v>
      </c>
      <c r="M8" s="14">
        <v>802940772.47693753</v>
      </c>
      <c r="N8" s="14">
        <v>1020149398.7344539</v>
      </c>
      <c r="O8" s="14">
        <v>840857760.72724938</v>
      </c>
      <c r="P8" s="14">
        <v>902828466.68119097</v>
      </c>
      <c r="Q8" s="14">
        <v>1117233316.6403048</v>
      </c>
      <c r="R8" s="14">
        <v>824599720.43608034</v>
      </c>
      <c r="S8" s="14">
        <v>843389214.58281386</v>
      </c>
      <c r="T8" s="31">
        <v>1149577062.9965968</v>
      </c>
    </row>
    <row r="9" spans="1:20" x14ac:dyDescent="0.2">
      <c r="A9" t="s">
        <v>44</v>
      </c>
      <c r="B9">
        <v>8</v>
      </c>
      <c r="C9" s="14">
        <v>706008647.89059377</v>
      </c>
      <c r="D9" s="14">
        <v>667290135.66383553</v>
      </c>
      <c r="E9" s="14">
        <v>847431600.69720852</v>
      </c>
      <c r="F9" s="14">
        <v>677121303.56312966</v>
      </c>
      <c r="G9" s="14">
        <v>851320790.2172873</v>
      </c>
      <c r="H9" s="14">
        <v>739770921.01752043</v>
      </c>
      <c r="I9" s="14">
        <v>824428251.57538807</v>
      </c>
      <c r="J9" s="14">
        <v>943183426.35744834</v>
      </c>
      <c r="K9" s="14">
        <v>760587305.56721652</v>
      </c>
      <c r="L9" s="14">
        <v>659256510.49199462</v>
      </c>
      <c r="M9" s="14">
        <v>775489637.20459712</v>
      </c>
      <c r="N9" s="14">
        <v>983289490.2255944</v>
      </c>
      <c r="O9" s="14">
        <v>829738540.81203783</v>
      </c>
      <c r="P9" s="14">
        <v>886530659.16962397</v>
      </c>
      <c r="Q9" s="14">
        <v>1102387469.7838867</v>
      </c>
      <c r="R9" s="14">
        <v>804197522.56206656</v>
      </c>
      <c r="S9" s="14">
        <v>817201417.2448597</v>
      </c>
      <c r="T9" s="31">
        <v>1132161566.3874102</v>
      </c>
    </row>
    <row r="10" spans="1:20" x14ac:dyDescent="0.2">
      <c r="A10" t="s">
        <v>45</v>
      </c>
      <c r="B10">
        <v>9</v>
      </c>
      <c r="C10" s="14">
        <v>680229350.89591897</v>
      </c>
      <c r="D10" s="14">
        <v>600362033.73651314</v>
      </c>
      <c r="E10" s="14">
        <v>816707174.69052041</v>
      </c>
      <c r="F10" s="14">
        <v>643722797.166242</v>
      </c>
      <c r="G10" s="14">
        <v>830609228.67815626</v>
      </c>
      <c r="H10" s="14">
        <v>721228351.20133662</v>
      </c>
      <c r="I10" s="14">
        <v>802503599.90309429</v>
      </c>
      <c r="J10" s="14">
        <v>919205317.94355142</v>
      </c>
      <c r="K10" s="14">
        <v>730743395.06701136</v>
      </c>
      <c r="L10" s="14">
        <v>643857735.13687336</v>
      </c>
      <c r="M10" s="14">
        <v>740714531.08107734</v>
      </c>
      <c r="N10" s="14">
        <v>954877578.55717349</v>
      </c>
      <c r="O10" s="14">
        <v>797080803.07571709</v>
      </c>
      <c r="P10" s="14">
        <v>841537922.50141549</v>
      </c>
      <c r="Q10" s="14">
        <v>1072938722.8637584</v>
      </c>
      <c r="R10" s="14">
        <v>779916171.4076525</v>
      </c>
      <c r="S10" s="14">
        <v>798908887.72643232</v>
      </c>
      <c r="T10" s="31">
        <v>1114124718.0813375</v>
      </c>
    </row>
    <row r="11" spans="1:20" x14ac:dyDescent="0.2">
      <c r="A11" t="s">
        <v>46</v>
      </c>
      <c r="B11">
        <v>10</v>
      </c>
      <c r="C11" s="14">
        <v>655356588.66977739</v>
      </c>
      <c r="D11" s="14">
        <v>569980673.65945375</v>
      </c>
      <c r="E11" s="14">
        <v>786737231.5303005</v>
      </c>
      <c r="F11" s="14">
        <v>621717694.40850377</v>
      </c>
      <c r="G11" s="14">
        <v>812982555.74286902</v>
      </c>
      <c r="H11" s="14">
        <v>701754911.23834145</v>
      </c>
      <c r="I11" s="14">
        <v>781835659.40272307</v>
      </c>
      <c r="J11" s="14">
        <v>879894888.06907868</v>
      </c>
      <c r="K11" s="14">
        <v>708924953.82618046</v>
      </c>
      <c r="L11" s="14">
        <v>616577276.52350783</v>
      </c>
      <c r="M11" s="14">
        <v>700351964.34948945</v>
      </c>
      <c r="N11" s="14">
        <v>925896747.69707358</v>
      </c>
      <c r="O11" s="14">
        <v>773198213.63596547</v>
      </c>
      <c r="P11" s="14">
        <v>825729620.27861261</v>
      </c>
      <c r="Q11" s="14">
        <v>1039013743.652015</v>
      </c>
      <c r="R11" s="14">
        <v>752243019.7303828</v>
      </c>
      <c r="S11" s="14">
        <v>777180047.92343509</v>
      </c>
      <c r="T11" s="31">
        <v>1094431010.1068115</v>
      </c>
    </row>
    <row r="12" spans="1:20" x14ac:dyDescent="0.2">
      <c r="A12" t="s">
        <v>47</v>
      </c>
      <c r="B12">
        <v>11</v>
      </c>
      <c r="C12" s="14">
        <v>633476595.60990739</v>
      </c>
      <c r="D12" s="14">
        <v>544743921.04193914</v>
      </c>
      <c r="E12" s="14">
        <v>763654733.94006956</v>
      </c>
      <c r="F12" s="14">
        <v>608180235.15841389</v>
      </c>
      <c r="G12" s="14">
        <v>791688667.68584025</v>
      </c>
      <c r="H12" s="14">
        <v>688283833.98548591</v>
      </c>
      <c r="I12" s="14">
        <v>755247803.96710014</v>
      </c>
      <c r="J12" s="14">
        <v>830572347.77945304</v>
      </c>
      <c r="K12" s="14">
        <v>686618642.93759429</v>
      </c>
      <c r="L12" s="14">
        <v>591253373.67786849</v>
      </c>
      <c r="M12" s="14">
        <v>680032190.97330451</v>
      </c>
      <c r="N12" s="14">
        <v>890697232.16095328</v>
      </c>
      <c r="O12" s="14">
        <v>746337844.14906883</v>
      </c>
      <c r="P12" s="14">
        <v>798528734.0580287</v>
      </c>
      <c r="Q12" s="14">
        <v>1006268904.5877968</v>
      </c>
      <c r="R12" s="14">
        <v>723879718.86707556</v>
      </c>
      <c r="S12" s="14">
        <v>749967310.27497017</v>
      </c>
      <c r="T12" s="31">
        <v>1067169108.7291015</v>
      </c>
    </row>
    <row r="13" spans="1:20" x14ac:dyDescent="0.2">
      <c r="A13" t="s">
        <v>48</v>
      </c>
      <c r="B13">
        <v>12</v>
      </c>
      <c r="C13" s="14">
        <v>607551965.71616864</v>
      </c>
      <c r="D13" s="14">
        <v>532718558.92143691</v>
      </c>
      <c r="E13" s="14">
        <v>742533093.32628441</v>
      </c>
      <c r="F13" s="14">
        <v>605390777.79046893</v>
      </c>
      <c r="G13" s="14">
        <v>781529126.79658353</v>
      </c>
      <c r="H13" s="14">
        <v>679757788.8129307</v>
      </c>
      <c r="I13" s="14">
        <v>734006322.6489737</v>
      </c>
      <c r="J13" s="14">
        <v>812971009.30992508</v>
      </c>
      <c r="K13" s="14">
        <v>663854423.60595417</v>
      </c>
      <c r="L13" s="14">
        <v>568457686.56874323</v>
      </c>
      <c r="M13" s="14">
        <v>660162865.09850299</v>
      </c>
      <c r="N13" s="14">
        <v>861289831.93607926</v>
      </c>
      <c r="O13" s="14">
        <v>704315971.94638336</v>
      </c>
      <c r="P13" s="14">
        <v>770089050.52467704</v>
      </c>
      <c r="Q13" s="14">
        <v>978153604.26454425</v>
      </c>
      <c r="R13" s="14">
        <v>716030943.64018369</v>
      </c>
      <c r="S13" s="14">
        <v>740197871.57247603</v>
      </c>
      <c r="T13" s="31">
        <v>1044056450.4233545</v>
      </c>
    </row>
    <row r="14" spans="1:20" x14ac:dyDescent="0.2">
      <c r="A14" t="s">
        <v>49</v>
      </c>
      <c r="B14">
        <v>13</v>
      </c>
      <c r="C14" s="14">
        <v>601968013.24141848</v>
      </c>
      <c r="D14" s="14">
        <v>531409873.45172203</v>
      </c>
      <c r="E14" s="14">
        <v>737321920.91958451</v>
      </c>
      <c r="F14" s="14">
        <v>602807504.24090409</v>
      </c>
      <c r="G14" s="14">
        <v>774464206.05376995</v>
      </c>
      <c r="H14" s="14">
        <v>674173334.12097931</v>
      </c>
      <c r="I14" s="14">
        <v>725838555.49246168</v>
      </c>
      <c r="J14" s="14">
        <v>808653401.68702066</v>
      </c>
      <c r="K14" s="14">
        <v>661428603.05349147</v>
      </c>
      <c r="L14" s="14">
        <v>566229147.93718743</v>
      </c>
      <c r="M14" s="14">
        <v>657796861.74978065</v>
      </c>
      <c r="N14" s="14">
        <v>858417889.27963257</v>
      </c>
      <c r="O14" s="14">
        <v>697828754.54169774</v>
      </c>
      <c r="P14" s="14">
        <v>768717365.43703449</v>
      </c>
      <c r="Q14" s="14">
        <v>971677228.4017309</v>
      </c>
      <c r="R14" s="14">
        <v>713638297.00732887</v>
      </c>
      <c r="S14" s="14">
        <v>736747374.75787508</v>
      </c>
      <c r="T14" s="31">
        <v>1015369140.0874906</v>
      </c>
    </row>
    <row r="15" spans="1:20" x14ac:dyDescent="0.2">
      <c r="A15" t="s">
        <v>50</v>
      </c>
      <c r="B15">
        <v>14</v>
      </c>
      <c r="C15" s="14">
        <v>599029779.26307356</v>
      </c>
      <c r="D15" s="14">
        <v>529968802.30631149</v>
      </c>
      <c r="E15" s="14">
        <v>730958316.23395252</v>
      </c>
      <c r="F15" s="14">
        <v>600544135.44079518</v>
      </c>
      <c r="G15" s="14">
        <v>767645756.02798545</v>
      </c>
      <c r="H15" s="14">
        <v>669478842.40393269</v>
      </c>
      <c r="I15" s="14">
        <v>718162939.45184946</v>
      </c>
      <c r="J15" s="14">
        <v>804987930.74282479</v>
      </c>
      <c r="K15" s="14">
        <v>658811199.69257641</v>
      </c>
      <c r="L15" s="14">
        <v>560976922.98322439</v>
      </c>
      <c r="M15" s="14">
        <v>655281003.14887297</v>
      </c>
      <c r="N15" s="14">
        <v>855262160.80458951</v>
      </c>
      <c r="O15" s="14">
        <v>695312673.34243035</v>
      </c>
      <c r="P15" s="14">
        <v>767236724.35441351</v>
      </c>
      <c r="Q15" s="14">
        <v>964182473.30279171</v>
      </c>
      <c r="R15" s="14">
        <v>711827914.1974566</v>
      </c>
      <c r="S15" s="14">
        <v>732817554.480986</v>
      </c>
      <c r="T15" s="31">
        <v>995605023.49800122</v>
      </c>
    </row>
    <row r="16" spans="1:20" x14ac:dyDescent="0.2">
      <c r="A16" t="s">
        <v>51</v>
      </c>
      <c r="B16">
        <v>15</v>
      </c>
      <c r="C16" s="14">
        <v>595508215.9351958</v>
      </c>
      <c r="D16" s="14">
        <v>527415250.92329031</v>
      </c>
      <c r="E16" s="14">
        <v>720890282.93606424</v>
      </c>
      <c r="F16" s="14">
        <v>597529207.41261911</v>
      </c>
      <c r="G16" s="14">
        <v>751858677.29209697</v>
      </c>
      <c r="H16" s="14">
        <v>665052412.7029475</v>
      </c>
      <c r="I16" s="14">
        <v>705456204.96641505</v>
      </c>
      <c r="J16" s="14">
        <v>801371950.84434855</v>
      </c>
      <c r="K16" s="14">
        <v>655641791.4606545</v>
      </c>
      <c r="L16" s="14">
        <v>556716926.950225</v>
      </c>
      <c r="M16" s="14">
        <v>653050100.88473427</v>
      </c>
      <c r="N16" s="14">
        <v>850987081.27022183</v>
      </c>
      <c r="O16" s="14">
        <v>690920630.55193472</v>
      </c>
      <c r="P16" s="14">
        <v>764903402.38435066</v>
      </c>
      <c r="Q16" s="14">
        <v>957205571.74009705</v>
      </c>
      <c r="R16" s="14">
        <v>709964716.68549132</v>
      </c>
      <c r="S16" s="14">
        <v>729801968.31741202</v>
      </c>
      <c r="T16" s="31">
        <v>990136488.68840599</v>
      </c>
    </row>
    <row r="17" spans="1:20" x14ac:dyDescent="0.2">
      <c r="A17" t="s">
        <v>52</v>
      </c>
      <c r="B17">
        <v>16</v>
      </c>
      <c r="C17" s="14">
        <v>592578803.82012975</v>
      </c>
      <c r="D17" s="14">
        <v>525297440.02791983</v>
      </c>
      <c r="E17" s="14">
        <v>713604687.22001052</v>
      </c>
      <c r="F17" s="14">
        <v>594387926.01030004</v>
      </c>
      <c r="G17" s="14">
        <v>728801020.68126571</v>
      </c>
      <c r="H17" s="14">
        <v>660365291.24058342</v>
      </c>
      <c r="I17" s="14">
        <v>688472732.74211967</v>
      </c>
      <c r="J17" s="14">
        <v>797357914.55808866</v>
      </c>
      <c r="K17" s="14">
        <v>651116685.20728409</v>
      </c>
      <c r="L17" s="14">
        <v>550867549.43648326</v>
      </c>
      <c r="M17" s="14">
        <v>649732974.69309592</v>
      </c>
      <c r="N17" s="14">
        <v>843065208.81911302</v>
      </c>
      <c r="O17" s="14">
        <v>685503256.73973477</v>
      </c>
      <c r="P17" s="14">
        <v>761453602.77574253</v>
      </c>
      <c r="Q17" s="14">
        <v>943614485.42993963</v>
      </c>
      <c r="R17" s="14">
        <v>707672801.16199458</v>
      </c>
      <c r="S17" s="14">
        <v>717572299.93800938</v>
      </c>
      <c r="T17" s="31">
        <v>978893361.37242246</v>
      </c>
    </row>
    <row r="18" spans="1:20" x14ac:dyDescent="0.2">
      <c r="A18" t="s">
        <v>53</v>
      </c>
      <c r="B18">
        <v>17</v>
      </c>
      <c r="C18" s="14">
        <v>588393413.4570204</v>
      </c>
      <c r="D18" s="14">
        <v>521579313.14141846</v>
      </c>
      <c r="E18" s="14">
        <v>708206622.68430519</v>
      </c>
      <c r="F18" s="14">
        <v>586680837.96751893</v>
      </c>
      <c r="G18" s="14">
        <v>709424163.72399044</v>
      </c>
      <c r="H18" s="14">
        <v>651811037.00273573</v>
      </c>
      <c r="I18" s="14">
        <v>677196847.16763079</v>
      </c>
      <c r="J18" s="14">
        <v>792680140.21527851</v>
      </c>
      <c r="K18" s="14">
        <v>642771471.06982911</v>
      </c>
      <c r="L18" s="14">
        <v>544055989.48357701</v>
      </c>
      <c r="M18" s="14">
        <v>646000830.56043708</v>
      </c>
      <c r="N18" s="14">
        <v>834638797.13084638</v>
      </c>
      <c r="O18" s="14">
        <v>681035364.18993795</v>
      </c>
      <c r="P18" s="14">
        <v>751284965.64482558</v>
      </c>
      <c r="Q18" s="14">
        <v>917746938.26455581</v>
      </c>
      <c r="R18" s="14">
        <v>700004028.66239691</v>
      </c>
      <c r="S18" s="14">
        <v>703962444.05929875</v>
      </c>
      <c r="T18" s="31">
        <v>962382679.17709482</v>
      </c>
    </row>
    <row r="19" spans="1:20" x14ac:dyDescent="0.2">
      <c r="A19" t="s">
        <v>54</v>
      </c>
      <c r="B19">
        <v>18</v>
      </c>
      <c r="C19" s="14">
        <v>584715885.20667207</v>
      </c>
      <c r="D19" s="14">
        <v>517641502.46750486</v>
      </c>
      <c r="E19" s="14">
        <v>699755288.64205599</v>
      </c>
      <c r="F19" s="14">
        <v>565884636.77718675</v>
      </c>
      <c r="G19" s="14">
        <v>690545875.77888715</v>
      </c>
      <c r="H19" s="14">
        <v>627070542.04149592</v>
      </c>
      <c r="I19" s="14">
        <v>666250271.29510701</v>
      </c>
      <c r="J19" s="14">
        <v>787388824.76811111</v>
      </c>
      <c r="K19" s="14">
        <v>636568796.43401599</v>
      </c>
      <c r="L19" s="14">
        <v>534656394.21601862</v>
      </c>
      <c r="M19" s="14">
        <v>641852498.47290027</v>
      </c>
      <c r="N19" s="14">
        <v>829601064.24076259</v>
      </c>
      <c r="O19" s="14">
        <v>676132450.21418846</v>
      </c>
      <c r="P19" s="14">
        <v>740665390.80363417</v>
      </c>
      <c r="Q19" s="14">
        <v>907415995.70599222</v>
      </c>
      <c r="R19" s="14">
        <v>687817458.67342639</v>
      </c>
      <c r="S19" s="14">
        <v>691469227.07065976</v>
      </c>
      <c r="T19" s="31">
        <v>942718870.72896099</v>
      </c>
    </row>
    <row r="20" spans="1:20" x14ac:dyDescent="0.2">
      <c r="A20" t="s">
        <v>55</v>
      </c>
      <c r="B20">
        <v>19</v>
      </c>
      <c r="C20" s="14">
        <v>579743359.11544657</v>
      </c>
      <c r="D20" s="14">
        <v>513008771.96043772</v>
      </c>
      <c r="E20" s="14">
        <v>678928187.07310581</v>
      </c>
      <c r="F20" s="14">
        <v>549931882.35413754</v>
      </c>
      <c r="G20" s="14">
        <v>672909995.43200243</v>
      </c>
      <c r="H20" s="14">
        <v>593145566.06415153</v>
      </c>
      <c r="I20" s="14">
        <v>652884202.78840566</v>
      </c>
      <c r="J20" s="14">
        <v>775830461.94893837</v>
      </c>
      <c r="K20" s="14">
        <v>625545871.14172876</v>
      </c>
      <c r="L20" s="14">
        <v>527243201.32336169</v>
      </c>
      <c r="M20" s="14">
        <v>634762949.07528353</v>
      </c>
      <c r="N20" s="14">
        <v>819505926.32044804</v>
      </c>
      <c r="O20" s="14">
        <v>671258013.93143201</v>
      </c>
      <c r="P20" s="14">
        <v>733076454.755409</v>
      </c>
      <c r="Q20" s="14">
        <v>897809000.83861768</v>
      </c>
      <c r="R20" s="14">
        <v>662978079.00702322</v>
      </c>
      <c r="S20" s="14">
        <v>666606563.86867309</v>
      </c>
      <c r="T20" s="31">
        <v>916095756.07154679</v>
      </c>
    </row>
    <row r="21" spans="1:20" x14ac:dyDescent="0.2">
      <c r="A21" t="s">
        <v>56</v>
      </c>
      <c r="B21">
        <v>20</v>
      </c>
      <c r="C21" s="14">
        <v>561346756.17332518</v>
      </c>
      <c r="D21" s="14">
        <v>497859087.22120345</v>
      </c>
      <c r="E21" s="14">
        <v>655191512.94170332</v>
      </c>
      <c r="F21" s="14">
        <v>524652711.09277123</v>
      </c>
      <c r="G21" s="14">
        <v>657106894.69373024</v>
      </c>
      <c r="H21" s="14">
        <v>572352230.16689205</v>
      </c>
      <c r="I21" s="14">
        <v>637374216.83576107</v>
      </c>
      <c r="J21" s="14">
        <v>752708348.12116146</v>
      </c>
      <c r="K21" s="14">
        <v>603857287.82636476</v>
      </c>
      <c r="L21" s="14">
        <v>521309834.20312172</v>
      </c>
      <c r="M21" s="14">
        <v>610370893.73290718</v>
      </c>
      <c r="N21" s="14">
        <v>786348433.90469098</v>
      </c>
      <c r="O21" s="14">
        <v>662761561.75981414</v>
      </c>
      <c r="P21" s="14">
        <v>715888325.83185256</v>
      </c>
      <c r="Q21" s="14">
        <v>881815557.97896421</v>
      </c>
      <c r="R21" s="14">
        <v>640952006.10431623</v>
      </c>
      <c r="S21" s="14">
        <v>640204159.98887408</v>
      </c>
      <c r="T21" s="31">
        <v>897457946.22196424</v>
      </c>
    </row>
    <row r="22" spans="1:20" x14ac:dyDescent="0.2">
      <c r="A22" t="s">
        <v>57</v>
      </c>
      <c r="B22">
        <v>21</v>
      </c>
      <c r="C22" s="14">
        <v>535039565.8730607</v>
      </c>
      <c r="D22" s="14">
        <v>449399613.04726225</v>
      </c>
      <c r="E22" s="14">
        <v>631582721.45817614</v>
      </c>
      <c r="F22" s="14">
        <v>491849227.91749293</v>
      </c>
      <c r="G22" s="14">
        <v>635712047.62250531</v>
      </c>
      <c r="H22" s="14">
        <v>553631783.01001775</v>
      </c>
      <c r="I22" s="14">
        <v>615753476.87696528</v>
      </c>
      <c r="J22" s="14">
        <v>728008604.71015131</v>
      </c>
      <c r="K22" s="14">
        <v>575135504.48527968</v>
      </c>
      <c r="L22" s="14">
        <v>510043004.01036954</v>
      </c>
      <c r="M22" s="14">
        <v>579111140.06388783</v>
      </c>
      <c r="N22" s="14">
        <v>756719283.17202377</v>
      </c>
      <c r="O22" s="14">
        <v>632839874.16139972</v>
      </c>
      <c r="P22" s="14">
        <v>669845266.58194613</v>
      </c>
      <c r="Q22" s="14">
        <v>851473897.25108027</v>
      </c>
      <c r="R22" s="14">
        <v>615735668.81811738</v>
      </c>
      <c r="S22" s="14">
        <v>621386787.38547289</v>
      </c>
      <c r="T22" s="31">
        <v>878251625.13492572</v>
      </c>
    </row>
    <row r="23" spans="1:20" x14ac:dyDescent="0.2">
      <c r="A23" t="s">
        <v>58</v>
      </c>
      <c r="B23">
        <v>22</v>
      </c>
      <c r="C23" s="14">
        <v>509926430.78927797</v>
      </c>
      <c r="D23" s="14">
        <v>427247004.10779172</v>
      </c>
      <c r="E23" s="14">
        <v>607021063.44510269</v>
      </c>
      <c r="F23" s="14">
        <v>469733855.44274026</v>
      </c>
      <c r="G23" s="14">
        <v>617271326.14299524</v>
      </c>
      <c r="H23" s="14">
        <v>534051533.02630526</v>
      </c>
      <c r="I23" s="14">
        <v>594967661.45499325</v>
      </c>
      <c r="J23" s="14">
        <v>688038454.75233138</v>
      </c>
      <c r="K23" s="14">
        <v>552561715.84831226</v>
      </c>
      <c r="L23" s="14">
        <v>483210653.92494607</v>
      </c>
      <c r="M23" s="14">
        <v>538354463.66681111</v>
      </c>
      <c r="N23" s="14">
        <v>726768623.51422763</v>
      </c>
      <c r="O23" s="14">
        <v>607736550.00962889</v>
      </c>
      <c r="P23" s="14">
        <v>652896493.56969738</v>
      </c>
      <c r="Q23" s="14">
        <v>816403234.69605613</v>
      </c>
      <c r="R23" s="14">
        <v>587100825.74676108</v>
      </c>
      <c r="S23" s="14">
        <v>599522184.93206823</v>
      </c>
      <c r="T23" s="31">
        <v>856756774.76487923</v>
      </c>
    </row>
    <row r="24" spans="1:20" x14ac:dyDescent="0.2">
      <c r="A24" t="s">
        <v>59</v>
      </c>
      <c r="B24">
        <v>23</v>
      </c>
      <c r="C24" s="14">
        <v>487814475.9224782</v>
      </c>
      <c r="D24" s="14">
        <v>406710579.73542958</v>
      </c>
      <c r="E24" s="14">
        <v>583686817.06646669</v>
      </c>
      <c r="F24" s="14">
        <v>456263817.94790733</v>
      </c>
      <c r="G24" s="14">
        <v>595452383.11756754</v>
      </c>
      <c r="H24" s="14">
        <v>520580758.40515387</v>
      </c>
      <c r="I24" s="14">
        <v>568434405.52390385</v>
      </c>
      <c r="J24" s="14">
        <v>638072481.33557332</v>
      </c>
      <c r="K24" s="14">
        <v>529282675.56236434</v>
      </c>
      <c r="L24" s="14">
        <v>457194880.71764225</v>
      </c>
      <c r="M24" s="14">
        <v>517642277.39860362</v>
      </c>
      <c r="N24" s="14">
        <v>690755089.178828</v>
      </c>
      <c r="O24" s="14">
        <v>580083016.26719236</v>
      </c>
      <c r="P24" s="14">
        <v>624877286.08298886</v>
      </c>
      <c r="Q24" s="14">
        <v>782766057.25724339</v>
      </c>
      <c r="R24" s="14">
        <v>560377115.58005357</v>
      </c>
      <c r="S24" s="14">
        <v>572265107.86373889</v>
      </c>
      <c r="T24" s="31">
        <v>828842631.11767435</v>
      </c>
    </row>
    <row r="25" spans="1:20" x14ac:dyDescent="0.2">
      <c r="A25" t="s">
        <v>60</v>
      </c>
      <c r="B25">
        <v>24</v>
      </c>
      <c r="C25" s="14">
        <v>461707332.45066696</v>
      </c>
      <c r="D25" s="14">
        <v>395083904.06553084</v>
      </c>
      <c r="E25" s="14">
        <v>562196330.63753247</v>
      </c>
      <c r="F25" s="14">
        <v>453180898.37247598</v>
      </c>
      <c r="G25" s="14">
        <v>584503779.00003755</v>
      </c>
      <c r="H25" s="14">
        <v>511695709.08917296</v>
      </c>
      <c r="I25" s="14">
        <v>547340472.11841202</v>
      </c>
      <c r="J25" s="14">
        <v>619869484.5161407</v>
      </c>
      <c r="K25" s="14">
        <v>505510855.52462924</v>
      </c>
      <c r="L25" s="14">
        <v>433678028.56293499</v>
      </c>
      <c r="M25" s="14">
        <v>497324006.83636916</v>
      </c>
      <c r="N25" s="14">
        <v>660352160.90307868</v>
      </c>
      <c r="O25" s="14">
        <v>537625425.06428432</v>
      </c>
      <c r="P25" s="14">
        <v>595618647.8148092</v>
      </c>
      <c r="Q25" s="14">
        <v>753622472.77225816</v>
      </c>
      <c r="R25" s="14">
        <v>551579626.39649951</v>
      </c>
      <c r="S25" s="14">
        <v>562620324.70990956</v>
      </c>
      <c r="T25" s="31">
        <v>804720846.75586092</v>
      </c>
    </row>
    <row r="26" spans="1:20" x14ac:dyDescent="0.2">
      <c r="A26" t="s">
        <v>61</v>
      </c>
      <c r="B26">
        <v>25</v>
      </c>
      <c r="C26" s="14">
        <v>455944199.16744608</v>
      </c>
      <c r="D26" s="14">
        <v>393661468.81125194</v>
      </c>
      <c r="E26" s="14">
        <v>556373534.36806071</v>
      </c>
      <c r="F26" s="14">
        <v>450151343.20920265</v>
      </c>
      <c r="G26" s="14">
        <v>576799623.30603766</v>
      </c>
      <c r="H26" s="14">
        <v>505875347.04825753</v>
      </c>
      <c r="I26" s="14">
        <v>539653335.06486619</v>
      </c>
      <c r="J26" s="14">
        <v>614829700.92060292</v>
      </c>
      <c r="K26" s="14">
        <v>502108761.83165807</v>
      </c>
      <c r="L26" s="14">
        <v>430789563.2835865</v>
      </c>
      <c r="M26" s="14">
        <v>494155693.36166036</v>
      </c>
      <c r="N26" s="14">
        <v>656264482.21940041</v>
      </c>
      <c r="O26" s="14">
        <v>530298252.41595781</v>
      </c>
      <c r="P26" s="14">
        <v>593296427.45853615</v>
      </c>
      <c r="Q26" s="14">
        <v>745921263.23618162</v>
      </c>
      <c r="R26" s="14">
        <v>548495656.6337446</v>
      </c>
      <c r="S26" s="14">
        <v>558733196.40522802</v>
      </c>
      <c r="T26" s="31">
        <v>775684305.13527</v>
      </c>
    </row>
    <row r="27" spans="1:20" x14ac:dyDescent="0.2">
      <c r="A27" t="s">
        <v>62</v>
      </c>
      <c r="B27">
        <v>26</v>
      </c>
      <c r="C27" s="14">
        <v>452637071.49231213</v>
      </c>
      <c r="D27" s="14">
        <v>392102150.37171829</v>
      </c>
      <c r="E27" s="14">
        <v>549560971.13630915</v>
      </c>
      <c r="F27" s="14">
        <v>447452554.99718279</v>
      </c>
      <c r="G27" s="14">
        <v>569401874.20926189</v>
      </c>
      <c r="H27" s="14">
        <v>500767730.39968848</v>
      </c>
      <c r="I27" s="14">
        <v>532477581.88261467</v>
      </c>
      <c r="J27" s="14">
        <v>610463570.56725621</v>
      </c>
      <c r="K27" s="14">
        <v>498415891.26310617</v>
      </c>
      <c r="L27" s="14">
        <v>425150965.69280314</v>
      </c>
      <c r="M27" s="14">
        <v>490807366.09018183</v>
      </c>
      <c r="N27" s="14">
        <v>651862265.70493615</v>
      </c>
      <c r="O27" s="14">
        <v>527158581.81769615</v>
      </c>
      <c r="P27" s="14">
        <v>589980517.19731367</v>
      </c>
      <c r="Q27" s="14">
        <v>737649115.08931231</v>
      </c>
      <c r="R27" s="14">
        <v>545927366.5849334</v>
      </c>
      <c r="S27" s="14">
        <v>554261784.61336017</v>
      </c>
      <c r="T27" s="31">
        <v>755249540.33855939</v>
      </c>
    </row>
    <row r="28" spans="1:20" x14ac:dyDescent="0.2">
      <c r="A28" t="s">
        <v>63</v>
      </c>
      <c r="B28">
        <v>27</v>
      </c>
      <c r="C28" s="14">
        <v>448740067.30318141</v>
      </c>
      <c r="D28" s="14">
        <v>389508975.32475096</v>
      </c>
      <c r="E28" s="14">
        <v>539039051.18920648</v>
      </c>
      <c r="F28" s="14">
        <v>444052775.2250852</v>
      </c>
      <c r="G28" s="14">
        <v>553038879.42609906</v>
      </c>
      <c r="H28" s="14">
        <v>495948110.00868738</v>
      </c>
      <c r="I28" s="14">
        <v>520614271.18649799</v>
      </c>
      <c r="J28" s="14">
        <v>606083666.54116213</v>
      </c>
      <c r="K28" s="14">
        <v>494354087.47350049</v>
      </c>
      <c r="L28" s="14">
        <v>420270628.42478728</v>
      </c>
      <c r="M28" s="14">
        <v>487703403.35052896</v>
      </c>
      <c r="N28" s="14">
        <v>646205697.65487063</v>
      </c>
      <c r="O28" s="14">
        <v>522303377.4013294</v>
      </c>
      <c r="P28" s="14">
        <v>586810680.58304513</v>
      </c>
      <c r="Q28" s="14">
        <v>729869546.47800648</v>
      </c>
      <c r="R28" s="14">
        <v>543181440.41165888</v>
      </c>
      <c r="S28" s="14">
        <v>550823877.51309144</v>
      </c>
      <c r="T28" s="31">
        <v>749278057.30720103</v>
      </c>
    </row>
    <row r="29" spans="1:20" x14ac:dyDescent="0.2">
      <c r="A29" t="s">
        <v>64</v>
      </c>
      <c r="B29">
        <v>28</v>
      </c>
      <c r="C29" s="14">
        <v>445834737.46821749</v>
      </c>
      <c r="D29" s="14">
        <v>387133157.24542218</v>
      </c>
      <c r="E29" s="14">
        <v>531406021.01235509</v>
      </c>
      <c r="F29" s="14">
        <v>440699687.39914584</v>
      </c>
      <c r="G29" s="14">
        <v>529455784.5438031</v>
      </c>
      <c r="H29" s="14">
        <v>490927802.03121978</v>
      </c>
      <c r="I29" s="14">
        <v>504832289.2860465</v>
      </c>
      <c r="J29" s="14">
        <v>601630899.80492711</v>
      </c>
      <c r="K29" s="14">
        <v>489345434.29020989</v>
      </c>
      <c r="L29" s="14">
        <v>413871300.62942022</v>
      </c>
      <c r="M29" s="14">
        <v>483577354.47772652</v>
      </c>
      <c r="N29" s="14">
        <v>637336584.19845486</v>
      </c>
      <c r="O29" s="14">
        <v>516458512.55588812</v>
      </c>
      <c r="P29" s="14">
        <v>582612907.42205322</v>
      </c>
      <c r="Q29" s="14">
        <v>716042718.96680355</v>
      </c>
      <c r="R29" s="14">
        <v>539835554.62416255</v>
      </c>
      <c r="S29" s="14">
        <v>538475647.45796299</v>
      </c>
      <c r="T29" s="31">
        <v>737442749.16482604</v>
      </c>
    </row>
    <row r="30" spans="1:20" x14ac:dyDescent="0.2">
      <c r="A30" t="s">
        <v>65</v>
      </c>
      <c r="B30">
        <v>29</v>
      </c>
      <c r="C30" s="14">
        <v>442756913.52260476</v>
      </c>
      <c r="D30" s="14">
        <v>384341134.3924576</v>
      </c>
      <c r="E30" s="14">
        <v>525556303.77216381</v>
      </c>
      <c r="F30" s="14">
        <v>433589828.32009161</v>
      </c>
      <c r="G30" s="14">
        <v>509641719.63197845</v>
      </c>
      <c r="H30" s="14">
        <v>482106802.22883701</v>
      </c>
      <c r="I30" s="14">
        <v>494169719.60830975</v>
      </c>
      <c r="J30" s="14">
        <v>596692023.28553653</v>
      </c>
      <c r="K30" s="14">
        <v>480856964.19452369</v>
      </c>
      <c r="L30" s="14">
        <v>407110414.99156195</v>
      </c>
      <c r="M30" s="14">
        <v>479436984.5711413</v>
      </c>
      <c r="N30" s="14">
        <v>629197852.43784404</v>
      </c>
      <c r="O30" s="14">
        <v>511796963.66688091</v>
      </c>
      <c r="P30" s="14">
        <v>571815353.21058011</v>
      </c>
      <c r="Q30" s="14">
        <v>689655475.38021684</v>
      </c>
      <c r="R30" s="14">
        <v>531305158.07812655</v>
      </c>
      <c r="S30" s="14">
        <v>525378334.17333233</v>
      </c>
      <c r="T30" s="31">
        <v>720295753.99495494</v>
      </c>
    </row>
    <row r="31" spans="1:20" x14ac:dyDescent="0.2">
      <c r="A31" t="s">
        <v>66</v>
      </c>
      <c r="B31">
        <v>30</v>
      </c>
      <c r="C31" s="14">
        <v>439758237.2226609</v>
      </c>
      <c r="D31" s="14">
        <v>381489328.93094659</v>
      </c>
      <c r="E31" s="14">
        <v>516807848.58508164</v>
      </c>
      <c r="F31" s="14">
        <v>413456479.94738561</v>
      </c>
      <c r="G31" s="14">
        <v>490292359.6905064</v>
      </c>
      <c r="H31" s="14">
        <v>457799019.83719498</v>
      </c>
      <c r="I31" s="14">
        <v>483901995.91680819</v>
      </c>
      <c r="J31" s="14">
        <v>591151183.99833298</v>
      </c>
      <c r="K31" s="14">
        <v>474561838.44073933</v>
      </c>
      <c r="L31" s="14">
        <v>397323670.28212482</v>
      </c>
      <c r="M31" s="14">
        <v>475326152.77392536</v>
      </c>
      <c r="N31" s="14">
        <v>623714537.16490889</v>
      </c>
      <c r="O31" s="14">
        <v>506739339.38768798</v>
      </c>
      <c r="P31" s="14">
        <v>560918441.24390256</v>
      </c>
      <c r="Q31" s="14">
        <v>678749674.72576559</v>
      </c>
      <c r="R31" s="14">
        <v>518651576.98643494</v>
      </c>
      <c r="S31" s="14">
        <v>512608753.90622008</v>
      </c>
      <c r="T31" s="31">
        <v>700128103.01659203</v>
      </c>
    </row>
    <row r="32" spans="1:20" x14ac:dyDescent="0.2">
      <c r="A32" t="s">
        <v>67</v>
      </c>
      <c r="B32">
        <v>31</v>
      </c>
      <c r="C32" s="14">
        <v>435157576.2655341</v>
      </c>
      <c r="D32" s="14">
        <v>378577418.65712118</v>
      </c>
      <c r="E32" s="14">
        <v>496745839.22586089</v>
      </c>
      <c r="F32" s="14">
        <v>398459289.56378466</v>
      </c>
      <c r="G32" s="14">
        <v>472250644.68926859</v>
      </c>
      <c r="H32" s="14">
        <v>424710801.67158455</v>
      </c>
      <c r="I32" s="14">
        <v>471439466.86782295</v>
      </c>
      <c r="J32" s="14">
        <v>579538438.2616576</v>
      </c>
      <c r="K32" s="14">
        <v>463490975.59099418</v>
      </c>
      <c r="L32" s="14">
        <v>389903478.95045543</v>
      </c>
      <c r="M32" s="14">
        <v>468402606.17605257</v>
      </c>
      <c r="N32" s="14">
        <v>613004164.19506299</v>
      </c>
      <c r="O32" s="14">
        <v>501811602.19199038</v>
      </c>
      <c r="P32" s="14">
        <v>552437472.27745485</v>
      </c>
      <c r="Q32" s="14">
        <v>668522060.05214262</v>
      </c>
      <c r="R32" s="14">
        <v>493285881.07310265</v>
      </c>
      <c r="S32" s="14">
        <v>487768214.73581642</v>
      </c>
      <c r="T32" s="31">
        <v>672937493.90752184</v>
      </c>
    </row>
    <row r="33" spans="1:20" x14ac:dyDescent="0.2">
      <c r="A33" t="s">
        <v>68</v>
      </c>
      <c r="B33">
        <v>32</v>
      </c>
      <c r="C33" s="14">
        <v>417035381.59583807</v>
      </c>
      <c r="D33" s="14">
        <v>365730459.95084214</v>
      </c>
      <c r="E33" s="14">
        <v>473435804.31218368</v>
      </c>
      <c r="F33" s="14">
        <v>374165789.12240052</v>
      </c>
      <c r="G33" s="14">
        <v>456061239.28802526</v>
      </c>
      <c r="H33" s="14">
        <v>403946577.39785278</v>
      </c>
      <c r="I33" s="14">
        <v>456647515.54081625</v>
      </c>
      <c r="J33" s="14">
        <v>556287409.58224165</v>
      </c>
      <c r="K33" s="14">
        <v>441438886.83843791</v>
      </c>
      <c r="L33" s="14">
        <v>383853545.85771483</v>
      </c>
      <c r="M33" s="14">
        <v>444407955.00196898</v>
      </c>
      <c r="N33" s="14">
        <v>579522323.12442803</v>
      </c>
      <c r="O33" s="14">
        <v>492874883.1197542</v>
      </c>
      <c r="P33" s="14">
        <v>535312079.7793619</v>
      </c>
      <c r="Q33" s="14">
        <v>651676058.67497492</v>
      </c>
      <c r="R33" s="14">
        <v>471252856.67629743</v>
      </c>
      <c r="S33" s="14">
        <v>460962874.79545921</v>
      </c>
      <c r="T33" s="31">
        <v>653451859.56198227</v>
      </c>
    </row>
    <row r="34" spans="1:20" x14ac:dyDescent="0.2">
      <c r="A34" t="s">
        <v>69</v>
      </c>
      <c r="B34">
        <v>33</v>
      </c>
      <c r="C34" s="14">
        <v>390022058.57234585</v>
      </c>
      <c r="D34" s="14">
        <v>319707562.40221822</v>
      </c>
      <c r="E34" s="14">
        <v>450557115.74266666</v>
      </c>
      <c r="F34" s="14">
        <v>341526586.40043944</v>
      </c>
      <c r="G34" s="14">
        <v>434396248.78517765</v>
      </c>
      <c r="H34" s="14">
        <v>385424303.60309464</v>
      </c>
      <c r="I34" s="14">
        <v>435404798.23372281</v>
      </c>
      <c r="J34" s="14">
        <v>531447366.00081193</v>
      </c>
      <c r="K34" s="14">
        <v>412837268.91117841</v>
      </c>
      <c r="L34" s="14">
        <v>372562446.21841568</v>
      </c>
      <c r="M34" s="14">
        <v>413628316.50385684</v>
      </c>
      <c r="N34" s="14">
        <v>549497319.24629891</v>
      </c>
      <c r="O34" s="14">
        <v>464077148.25695932</v>
      </c>
      <c r="P34" s="14">
        <v>488846732.12784553</v>
      </c>
      <c r="Q34" s="14">
        <v>620350565.20902789</v>
      </c>
      <c r="R34" s="14">
        <v>446158440.45774508</v>
      </c>
      <c r="S34" s="14">
        <v>442144184.5871315</v>
      </c>
      <c r="T34" s="31">
        <v>633668330.57609367</v>
      </c>
    </row>
    <row r="35" spans="1:20" x14ac:dyDescent="0.2">
      <c r="A35" t="s">
        <v>70</v>
      </c>
      <c r="B35">
        <v>34</v>
      </c>
      <c r="C35" s="14">
        <v>364552092.59020859</v>
      </c>
      <c r="D35" s="14">
        <v>298322795.94976443</v>
      </c>
      <c r="E35" s="14">
        <v>426123469.25244427</v>
      </c>
      <c r="F35" s="14">
        <v>319331811.32130843</v>
      </c>
      <c r="G35" s="14">
        <v>415778459.24031836</v>
      </c>
      <c r="H35" s="14">
        <v>366131633.43160641</v>
      </c>
      <c r="I35" s="14">
        <v>414881245.40028536</v>
      </c>
      <c r="J35" s="14">
        <v>491812030.16331661</v>
      </c>
      <c r="K35" s="14">
        <v>389927226.10187316</v>
      </c>
      <c r="L35" s="14">
        <v>345469219.08927649</v>
      </c>
      <c r="M35" s="14">
        <v>372772915.53069496</v>
      </c>
      <c r="N35" s="14">
        <v>519483272.19102329</v>
      </c>
      <c r="O35" s="14">
        <v>438588862.3963176</v>
      </c>
      <c r="P35" s="14">
        <v>471440612.67122447</v>
      </c>
      <c r="Q35" s="14">
        <v>584300749.15223587</v>
      </c>
      <c r="R35" s="14">
        <v>417427277.1305297</v>
      </c>
      <c r="S35" s="14">
        <v>420211206.26336998</v>
      </c>
      <c r="T35" s="31">
        <v>611517289.79112148</v>
      </c>
    </row>
    <row r="36" spans="1:20" x14ac:dyDescent="0.2">
      <c r="A36" t="s">
        <v>71</v>
      </c>
      <c r="B36">
        <v>35</v>
      </c>
      <c r="C36" s="14">
        <v>342129906.51784819</v>
      </c>
      <c r="D36" s="14">
        <v>278229018.05246735</v>
      </c>
      <c r="E36" s="14">
        <v>402215576.55139339</v>
      </c>
      <c r="F36" s="14">
        <v>305730860.71219152</v>
      </c>
      <c r="G36" s="14">
        <v>394251649.53727955</v>
      </c>
      <c r="H36" s="14">
        <v>353318596.15697479</v>
      </c>
      <c r="I36" s="14">
        <v>388784234.77765304</v>
      </c>
      <c r="J36" s="14">
        <v>441720718.72336805</v>
      </c>
      <c r="K36" s="14">
        <v>366442840.91500986</v>
      </c>
      <c r="L36" s="14">
        <v>319033988.45005983</v>
      </c>
      <c r="M36" s="14">
        <v>351977790.50608569</v>
      </c>
      <c r="N36" s="14">
        <v>483222241.4563604</v>
      </c>
      <c r="O36" s="14">
        <v>410790008.24376011</v>
      </c>
      <c r="P36" s="14">
        <v>442791321.9133389</v>
      </c>
      <c r="Q36" s="14">
        <v>549978162.65808141</v>
      </c>
      <c r="R36" s="14">
        <v>390324324.83974034</v>
      </c>
      <c r="S36" s="14">
        <v>393404141.76147223</v>
      </c>
      <c r="T36" s="31">
        <v>583474513.8415699</v>
      </c>
    </row>
    <row r="37" spans="1:20" x14ac:dyDescent="0.2">
      <c r="A37" t="s">
        <v>72</v>
      </c>
      <c r="B37">
        <v>36</v>
      </c>
      <c r="C37" s="14">
        <v>316267228.96804166</v>
      </c>
      <c r="D37" s="14">
        <v>266576266.83927771</v>
      </c>
      <c r="E37" s="14">
        <v>380712694.78001267</v>
      </c>
      <c r="F37" s="14">
        <v>302303175.30747855</v>
      </c>
      <c r="G37" s="14">
        <v>383105906.34542865</v>
      </c>
      <c r="H37" s="14">
        <v>344208705.50256342</v>
      </c>
      <c r="I37" s="14">
        <v>368352525.40430075</v>
      </c>
      <c r="J37" s="14">
        <v>423156589.30645299</v>
      </c>
      <c r="K37" s="14">
        <v>343202415.90072876</v>
      </c>
      <c r="L37" s="14">
        <v>295179487.17487919</v>
      </c>
      <c r="M37" s="14">
        <v>331436852.1581887</v>
      </c>
      <c r="N37" s="14">
        <v>452468738.50655496</v>
      </c>
      <c r="O37" s="14">
        <v>368322855.53803158</v>
      </c>
      <c r="P37" s="14">
        <v>412633871.05149305</v>
      </c>
      <c r="Q37" s="14">
        <v>519820494.07502681</v>
      </c>
      <c r="R37" s="14">
        <v>381900069.88584912</v>
      </c>
      <c r="S37" s="14">
        <v>383980867.07052141</v>
      </c>
      <c r="T37" s="31">
        <v>559061928.68231165</v>
      </c>
    </row>
    <row r="38" spans="1:20" x14ac:dyDescent="0.2">
      <c r="A38" t="s">
        <v>73</v>
      </c>
      <c r="B38">
        <v>37</v>
      </c>
      <c r="C38" s="14">
        <v>310447912.83667797</v>
      </c>
      <c r="D38" s="14">
        <v>264791026.11141005</v>
      </c>
      <c r="E38" s="14">
        <v>374677556.72021759</v>
      </c>
      <c r="F38" s="14">
        <v>298974647.89529151</v>
      </c>
      <c r="G38" s="14">
        <v>375280634.18081033</v>
      </c>
      <c r="H38" s="14">
        <v>338225740.11819816</v>
      </c>
      <c r="I38" s="14">
        <v>361778028.13835019</v>
      </c>
      <c r="J38" s="14">
        <v>417807576.09852946</v>
      </c>
      <c r="K38" s="14">
        <v>339463069.38010836</v>
      </c>
      <c r="L38" s="14">
        <v>292005144.89279377</v>
      </c>
      <c r="M38" s="14">
        <v>328009408.25373667</v>
      </c>
      <c r="N38" s="14">
        <v>447982164.67610067</v>
      </c>
      <c r="O38" s="14">
        <v>360948322.53032345</v>
      </c>
      <c r="P38" s="14">
        <v>409740658.00497204</v>
      </c>
      <c r="Q38" s="14">
        <v>511605273.37475526</v>
      </c>
      <c r="R38" s="14">
        <v>378675525.50098807</v>
      </c>
      <c r="S38" s="14">
        <v>380222955.6285336</v>
      </c>
      <c r="T38" s="31">
        <v>530429220.25629234</v>
      </c>
    </row>
    <row r="39" spans="1:20" x14ac:dyDescent="0.2">
      <c r="A39" t="s">
        <v>74</v>
      </c>
      <c r="B39">
        <v>38</v>
      </c>
      <c r="C39" s="14">
        <v>306881517.28250396</v>
      </c>
      <c r="D39" s="14">
        <v>262974429.4992359</v>
      </c>
      <c r="E39" s="14">
        <v>367630090.24463868</v>
      </c>
      <c r="F39" s="14">
        <v>295935839.29875952</v>
      </c>
      <c r="G39" s="14">
        <v>367584598.03753358</v>
      </c>
      <c r="H39" s="14">
        <v>332872230.16364115</v>
      </c>
      <c r="I39" s="14">
        <v>355080956.24288058</v>
      </c>
      <c r="J39" s="14">
        <v>413083347.91906315</v>
      </c>
      <c r="K39" s="14">
        <v>335459772.65373403</v>
      </c>
      <c r="L39" s="14">
        <v>286514311.53637809</v>
      </c>
      <c r="M39" s="14">
        <v>323952470.00341785</v>
      </c>
      <c r="N39" s="14">
        <v>443261378.07883358</v>
      </c>
      <c r="O39" s="14">
        <v>357710264.91364837</v>
      </c>
      <c r="P39" s="14">
        <v>405769328.24875623</v>
      </c>
      <c r="Q39" s="14">
        <v>503356543.61251903</v>
      </c>
      <c r="R39" s="14">
        <v>376029239.61778563</v>
      </c>
      <c r="S39" s="14">
        <v>376222842.46860754</v>
      </c>
      <c r="T39" s="31">
        <v>510408749.18778735</v>
      </c>
    </row>
    <row r="40" spans="1:20" x14ac:dyDescent="0.2">
      <c r="A40" t="s">
        <v>75</v>
      </c>
      <c r="B40">
        <v>39</v>
      </c>
      <c r="C40" s="14">
        <v>302702867.98574615</v>
      </c>
      <c r="D40" s="14">
        <v>260125768.71043971</v>
      </c>
      <c r="E40" s="14">
        <v>357242870.3033008</v>
      </c>
      <c r="F40" s="14">
        <v>292327952.52519476</v>
      </c>
      <c r="G40" s="14">
        <v>351752643.54968387</v>
      </c>
      <c r="H40" s="14">
        <v>327926514.26675493</v>
      </c>
      <c r="I40" s="14">
        <v>344558459.04847831</v>
      </c>
      <c r="J40" s="14">
        <v>408221745.94029129</v>
      </c>
      <c r="K40" s="14">
        <v>331057136.64282</v>
      </c>
      <c r="L40" s="14">
        <v>281544623.03395885</v>
      </c>
      <c r="M40" s="14">
        <v>320652255.27719057</v>
      </c>
      <c r="N40" s="14">
        <v>437306558.97538507</v>
      </c>
      <c r="O40" s="14">
        <v>352784378.95432967</v>
      </c>
      <c r="P40" s="14">
        <v>402131999.35046643</v>
      </c>
      <c r="Q40" s="14">
        <v>495496891.19804901</v>
      </c>
      <c r="R40" s="14">
        <v>373201431.51546043</v>
      </c>
      <c r="S40" s="14">
        <v>372792732.12695801</v>
      </c>
      <c r="T40" s="31">
        <v>504095834.7280494</v>
      </c>
    </row>
    <row r="41" spans="1:20" x14ac:dyDescent="0.2">
      <c r="A41" t="s">
        <v>76</v>
      </c>
      <c r="B41">
        <v>40</v>
      </c>
      <c r="C41" s="14">
        <v>299965733.11165822</v>
      </c>
      <c r="D41" s="14">
        <v>257612048.81530979</v>
      </c>
      <c r="E41" s="14">
        <v>349529746.96724147</v>
      </c>
      <c r="F41" s="14">
        <v>289276734.55053115</v>
      </c>
      <c r="G41" s="14">
        <v>328620774.28388262</v>
      </c>
      <c r="H41" s="14">
        <v>322729518.94525522</v>
      </c>
      <c r="I41" s="14">
        <v>329977239.45483118</v>
      </c>
      <c r="J41" s="14">
        <v>403665758.07413447</v>
      </c>
      <c r="K41" s="14">
        <v>326423129.06683743</v>
      </c>
      <c r="L41" s="14">
        <v>274931932.47883427</v>
      </c>
      <c r="M41" s="14">
        <v>316375429.49840206</v>
      </c>
      <c r="N41" s="14">
        <v>428641058.9682129</v>
      </c>
      <c r="O41" s="14">
        <v>347070911.65577906</v>
      </c>
      <c r="P41" s="14">
        <v>397418564.53600085</v>
      </c>
      <c r="Q41" s="14">
        <v>482093609.59943658</v>
      </c>
      <c r="R41" s="14">
        <v>369655625.13384616</v>
      </c>
      <c r="S41" s="14">
        <v>361292108.60073042</v>
      </c>
      <c r="T41" s="31">
        <v>492246730.68396294</v>
      </c>
    </row>
    <row r="42" spans="1:20" x14ac:dyDescent="0.2">
      <c r="A42" t="s">
        <v>77</v>
      </c>
      <c r="B42">
        <v>41</v>
      </c>
      <c r="C42" s="14">
        <v>297099381.81918013</v>
      </c>
      <c r="D42" s="14">
        <v>255810859.80746704</v>
      </c>
      <c r="E42" s="14">
        <v>343432795.71533585</v>
      </c>
      <c r="F42" s="14">
        <v>282871163.65782958</v>
      </c>
      <c r="G42" s="14">
        <v>309405076.8410182</v>
      </c>
      <c r="H42" s="14">
        <v>313815977.60129994</v>
      </c>
      <c r="I42" s="14">
        <v>319868329.36607444</v>
      </c>
      <c r="J42" s="14">
        <v>398784533.71036935</v>
      </c>
      <c r="K42" s="14">
        <v>318512430.21350527</v>
      </c>
      <c r="L42" s="14">
        <v>268423199.02086562</v>
      </c>
      <c r="M42" s="14">
        <v>312526213.45882881</v>
      </c>
      <c r="N42" s="14">
        <v>421454462.30099028</v>
      </c>
      <c r="O42" s="14">
        <v>342610575.69751292</v>
      </c>
      <c r="P42" s="14">
        <v>386351076.79718578</v>
      </c>
      <c r="Q42" s="14">
        <v>457683903.37063295</v>
      </c>
      <c r="R42" s="14">
        <v>361113944.27007729</v>
      </c>
      <c r="S42" s="14">
        <v>348344648.85805154</v>
      </c>
      <c r="T42" s="31">
        <v>475592134.84628606</v>
      </c>
    </row>
    <row r="43" spans="1:20" x14ac:dyDescent="0.2">
      <c r="A43" t="s">
        <v>78</v>
      </c>
      <c r="B43">
        <v>42</v>
      </c>
      <c r="C43" s="14">
        <v>294098049.58373189</v>
      </c>
      <c r="D43" s="14">
        <v>253878320.82466114</v>
      </c>
      <c r="E43" s="14">
        <v>335227882.18498385</v>
      </c>
      <c r="F43" s="14">
        <v>264564829.07309023</v>
      </c>
      <c r="G43" s="14">
        <v>290811286.5083822</v>
      </c>
      <c r="H43" s="14">
        <v>290092230.96730471</v>
      </c>
      <c r="I43" s="14">
        <v>310210058.16531116</v>
      </c>
      <c r="J43" s="14">
        <v>393688838.34130031</v>
      </c>
      <c r="K43" s="14">
        <v>312602544.35233974</v>
      </c>
      <c r="L43" s="14">
        <v>259099531.6236445</v>
      </c>
      <c r="M43" s="14">
        <v>308921493.17299366</v>
      </c>
      <c r="N43" s="14">
        <v>416071020.01709718</v>
      </c>
      <c r="O43" s="14">
        <v>337599619.340855</v>
      </c>
      <c r="P43" s="14">
        <v>374937928.51016641</v>
      </c>
      <c r="Q43" s="14">
        <v>446933451.75462067</v>
      </c>
      <c r="R43" s="14">
        <v>348717004.20438707</v>
      </c>
      <c r="S43" s="14">
        <v>336079380.78193796</v>
      </c>
      <c r="T43" s="31">
        <v>456278097.14955628</v>
      </c>
    </row>
    <row r="44" spans="1:20" x14ac:dyDescent="0.2">
      <c r="A44" t="s">
        <v>79</v>
      </c>
      <c r="B44">
        <v>43</v>
      </c>
      <c r="C44" s="14">
        <v>290348863.88283145</v>
      </c>
      <c r="D44" s="14">
        <v>251829146.39287364</v>
      </c>
      <c r="E44" s="14">
        <v>317264291.88536251</v>
      </c>
      <c r="F44" s="14">
        <v>250423299.46754518</v>
      </c>
      <c r="G44" s="14">
        <v>273848010.41441566</v>
      </c>
      <c r="H44" s="14">
        <v>257677394.4634321</v>
      </c>
      <c r="I44" s="14">
        <v>298167751.30161148</v>
      </c>
      <c r="J44" s="14">
        <v>382501182.10898262</v>
      </c>
      <c r="K44" s="14">
        <v>301397463.17454189</v>
      </c>
      <c r="L44" s="14">
        <v>251871031.54936871</v>
      </c>
      <c r="M44" s="14">
        <v>302661522.29526466</v>
      </c>
      <c r="N44" s="14">
        <v>405507855.8072167</v>
      </c>
      <c r="O44" s="14">
        <v>332634322.12818241</v>
      </c>
      <c r="P44" s="14">
        <v>366063128.0586738</v>
      </c>
      <c r="Q44" s="14">
        <v>436207989.02955639</v>
      </c>
      <c r="R44" s="14">
        <v>323614255.69996363</v>
      </c>
      <c r="S44" s="14">
        <v>312283334.99169499</v>
      </c>
      <c r="T44" s="31">
        <v>429866474.30292875</v>
      </c>
    </row>
    <row r="45" spans="1:20" x14ac:dyDescent="0.2">
      <c r="A45" t="s">
        <v>80</v>
      </c>
      <c r="B45">
        <v>44</v>
      </c>
      <c r="C45" s="14">
        <v>273599400.61344212</v>
      </c>
      <c r="D45" s="14">
        <v>240589962.66903144</v>
      </c>
      <c r="E45" s="14">
        <v>295530739.31181782</v>
      </c>
      <c r="F45" s="14">
        <v>227704049.9731718</v>
      </c>
      <c r="G45" s="14">
        <v>258864612.18607336</v>
      </c>
      <c r="H45" s="14">
        <v>237872350.66266993</v>
      </c>
      <c r="I45" s="14">
        <v>283982830.71160114</v>
      </c>
      <c r="J45" s="14">
        <v>359806888.26207274</v>
      </c>
      <c r="K45" s="14">
        <v>279636538.68938285</v>
      </c>
      <c r="L45" s="14">
        <v>245791902.07704523</v>
      </c>
      <c r="M45" s="14">
        <v>280787277.70047092</v>
      </c>
      <c r="N45" s="14">
        <v>373785894.91786718</v>
      </c>
      <c r="O45" s="14">
        <v>323913662.43885934</v>
      </c>
      <c r="P45" s="14">
        <v>349855718.82407725</v>
      </c>
      <c r="Q45" s="14">
        <v>419119649.26961964</v>
      </c>
      <c r="R45" s="14">
        <v>302070307.88880527</v>
      </c>
      <c r="S45" s="14">
        <v>286433580.69289428</v>
      </c>
      <c r="T45" s="31">
        <v>411065601.64636225</v>
      </c>
    </row>
    <row r="46" spans="1:20" x14ac:dyDescent="0.2">
      <c r="A46" t="s">
        <v>81</v>
      </c>
      <c r="B46">
        <v>45</v>
      </c>
      <c r="C46" s="14">
        <v>248134862.30722514</v>
      </c>
      <c r="D46" s="14">
        <v>199340054.44148993</v>
      </c>
      <c r="E46" s="14">
        <v>274198629.36354893</v>
      </c>
      <c r="F46" s="14">
        <v>196767461.81053552</v>
      </c>
      <c r="G46" s="14">
        <v>239022872.3948178</v>
      </c>
      <c r="H46" s="14">
        <v>220112388.98765489</v>
      </c>
      <c r="I46" s="14">
        <v>263297976.05266234</v>
      </c>
      <c r="J46" s="14">
        <v>335431226.11015904</v>
      </c>
      <c r="K46" s="14">
        <v>251520815.70619136</v>
      </c>
      <c r="L46" s="14">
        <v>235163876.04486355</v>
      </c>
      <c r="M46" s="14">
        <v>252301237.64523652</v>
      </c>
      <c r="N46" s="14">
        <v>344408502.76229221</v>
      </c>
      <c r="O46" s="14">
        <v>295923366.32991564</v>
      </c>
      <c r="P46" s="14">
        <v>305553587.37099272</v>
      </c>
      <c r="Q46" s="14">
        <v>388558389.28371352</v>
      </c>
      <c r="R46" s="14">
        <v>277731630.29179543</v>
      </c>
      <c r="S46" s="14">
        <v>268351212.55210954</v>
      </c>
      <c r="T46" s="31">
        <v>391975148.52263278</v>
      </c>
    </row>
    <row r="47" spans="1:20" x14ac:dyDescent="0.2">
      <c r="A47" t="s">
        <v>82</v>
      </c>
      <c r="B47">
        <v>46</v>
      </c>
      <c r="C47" s="14">
        <v>224351091.26145306</v>
      </c>
      <c r="D47" s="14">
        <v>179720976.97693536</v>
      </c>
      <c r="E47" s="14">
        <v>251323274.92302588</v>
      </c>
      <c r="F47" s="14">
        <v>175715110.38807225</v>
      </c>
      <c r="G47" s="14">
        <v>221115965.78439692</v>
      </c>
      <c r="H47" s="14">
        <v>201462982.32635865</v>
      </c>
      <c r="I47" s="14">
        <v>243013296.36086422</v>
      </c>
      <c r="J47" s="14">
        <v>296855485.88158917</v>
      </c>
      <c r="K47" s="14">
        <v>228853488.58435524</v>
      </c>
      <c r="L47" s="14">
        <v>208885027.82069442</v>
      </c>
      <c r="M47" s="14">
        <v>213774653.16463602</v>
      </c>
      <c r="N47" s="14">
        <v>315671978.97162813</v>
      </c>
      <c r="O47" s="14">
        <v>270858561.18158734</v>
      </c>
      <c r="P47" s="14">
        <v>287805553.62416828</v>
      </c>
      <c r="Q47" s="14">
        <v>353383227.16539752</v>
      </c>
      <c r="R47" s="14">
        <v>249434438.5760707</v>
      </c>
      <c r="S47" s="14">
        <v>246597450.77846828</v>
      </c>
      <c r="T47" s="31">
        <v>370406141.80234814</v>
      </c>
    </row>
    <row r="48" spans="1:20" x14ac:dyDescent="0.2">
      <c r="A48" t="s">
        <v>83</v>
      </c>
      <c r="B48">
        <v>47</v>
      </c>
      <c r="C48" s="14">
        <v>203438323.15756539</v>
      </c>
      <c r="D48" s="14">
        <v>160712174.10071555</v>
      </c>
      <c r="E48" s="14">
        <v>228348512.62891027</v>
      </c>
      <c r="F48" s="14">
        <v>162533308.85587838</v>
      </c>
      <c r="G48" s="14">
        <v>200926931.14753461</v>
      </c>
      <c r="H48" s="14">
        <v>189141729.19008249</v>
      </c>
      <c r="I48" s="14">
        <v>217534024.11024737</v>
      </c>
      <c r="J48" s="14">
        <v>248007086.55678123</v>
      </c>
      <c r="K48" s="14">
        <v>205693567.80800745</v>
      </c>
      <c r="L48" s="14">
        <v>183624371.40087208</v>
      </c>
      <c r="M48" s="14">
        <v>194651558.07185173</v>
      </c>
      <c r="N48" s="14">
        <v>280853247.74442959</v>
      </c>
      <c r="O48" s="14">
        <v>244864873.76603284</v>
      </c>
      <c r="P48" s="14">
        <v>259326178.03533444</v>
      </c>
      <c r="Q48" s="14">
        <v>319757469.27857685</v>
      </c>
      <c r="R48" s="14">
        <v>222953699.68074176</v>
      </c>
      <c r="S48" s="14">
        <v>220595718.45070401</v>
      </c>
      <c r="T48" s="31">
        <v>342854135.63619512</v>
      </c>
    </row>
    <row r="49" spans="1:20" x14ac:dyDescent="0.2">
      <c r="A49" t="s">
        <v>84</v>
      </c>
      <c r="B49">
        <v>48</v>
      </c>
      <c r="C49" s="14">
        <v>179038510.18370363</v>
      </c>
      <c r="D49" s="14">
        <v>149661820.45414475</v>
      </c>
      <c r="E49" s="14">
        <v>207957516.46389756</v>
      </c>
      <c r="F49" s="14">
        <v>159128819.68256241</v>
      </c>
      <c r="G49" s="14">
        <v>191451211.93212473</v>
      </c>
      <c r="H49" s="14">
        <v>180422240.56454524</v>
      </c>
      <c r="I49" s="14">
        <v>197878944.50600329</v>
      </c>
      <c r="J49" s="14">
        <v>229779889.78563043</v>
      </c>
      <c r="K49" s="14">
        <v>182780640.66680756</v>
      </c>
      <c r="L49" s="14">
        <v>161019807.78995347</v>
      </c>
      <c r="M49" s="14">
        <v>175174051.06407779</v>
      </c>
      <c r="N49" s="14">
        <v>251842217.00864047</v>
      </c>
      <c r="O49" s="14">
        <v>204196540.51165926</v>
      </c>
      <c r="P49" s="14">
        <v>229228866.96932733</v>
      </c>
      <c r="Q49" s="14">
        <v>289943291.60522783</v>
      </c>
      <c r="R49" s="14">
        <v>214232038.81379974</v>
      </c>
      <c r="S49" s="14">
        <v>211311705.84794581</v>
      </c>
      <c r="T49" s="31">
        <v>319502351.28407294</v>
      </c>
    </row>
    <row r="50" spans="1:20" x14ac:dyDescent="0.2">
      <c r="A50" t="s">
        <v>85</v>
      </c>
      <c r="B50">
        <v>49</v>
      </c>
      <c r="C50" s="14">
        <v>172910886.51650316</v>
      </c>
      <c r="D50" s="14">
        <v>147568084.04849839</v>
      </c>
      <c r="E50" s="14">
        <v>201717808.25710112</v>
      </c>
      <c r="F50" s="14">
        <v>155782424.06594878</v>
      </c>
      <c r="G50" s="14">
        <v>184581895.50985318</v>
      </c>
      <c r="H50" s="14">
        <v>175093257.05666229</v>
      </c>
      <c r="I50" s="14">
        <v>191550774.17994297</v>
      </c>
      <c r="J50" s="14">
        <v>223977236.8553026</v>
      </c>
      <c r="K50" s="14">
        <v>178839569.72097504</v>
      </c>
      <c r="L50" s="14">
        <v>157843968.80240443</v>
      </c>
      <c r="M50" s="14">
        <v>172020403.10237733</v>
      </c>
      <c r="N50" s="14">
        <v>247094532.47770095</v>
      </c>
      <c r="O50" s="14">
        <v>196617999.04336098</v>
      </c>
      <c r="P50" s="14">
        <v>225840877.3997415</v>
      </c>
      <c r="Q50" s="14">
        <v>281368165.04921108</v>
      </c>
      <c r="R50" s="14">
        <v>210787134.64658365</v>
      </c>
      <c r="S50" s="14">
        <v>207181391.45185411</v>
      </c>
      <c r="T50" s="31">
        <v>291652109.01989675</v>
      </c>
    </row>
    <row r="51" spans="1:20" x14ac:dyDescent="0.2">
      <c r="A51" t="s">
        <v>86</v>
      </c>
      <c r="B51">
        <v>50</v>
      </c>
      <c r="C51" s="14">
        <v>169010199.47668812</v>
      </c>
      <c r="D51" s="14">
        <v>145425984.85245201</v>
      </c>
      <c r="E51" s="14">
        <v>194579680.50632229</v>
      </c>
      <c r="F51" s="14">
        <v>152724745.48495072</v>
      </c>
      <c r="G51" s="14">
        <v>177710729.05189261</v>
      </c>
      <c r="H51" s="14">
        <v>170244445.03062481</v>
      </c>
      <c r="I51" s="14">
        <v>184997719.03763258</v>
      </c>
      <c r="J51" s="14">
        <v>219006131.97826874</v>
      </c>
      <c r="K51" s="14">
        <v>174703551.81173113</v>
      </c>
      <c r="L51" s="14">
        <v>152868092.7023221</v>
      </c>
      <c r="M51" s="14">
        <v>169049753.26293051</v>
      </c>
      <c r="N51" s="14">
        <v>242071611.64504489</v>
      </c>
      <c r="O51" s="14">
        <v>193446457.6503965</v>
      </c>
      <c r="P51" s="14">
        <v>221152384.3518647</v>
      </c>
      <c r="Q51" s="14">
        <v>272972062.35139984</v>
      </c>
      <c r="R51" s="14">
        <v>207743557.64901701</v>
      </c>
      <c r="S51" s="14">
        <v>203169018.71651965</v>
      </c>
      <c r="T51" s="31">
        <v>272130632.11917949</v>
      </c>
    </row>
    <row r="52" spans="1:20" x14ac:dyDescent="0.2">
      <c r="A52" t="s">
        <v>87</v>
      </c>
      <c r="B52">
        <v>51</v>
      </c>
      <c r="C52" s="14">
        <v>164482034.64012778</v>
      </c>
      <c r="D52" s="14">
        <v>142351178.24949566</v>
      </c>
      <c r="E52" s="14">
        <v>184334541.86872736</v>
      </c>
      <c r="F52" s="14">
        <v>149273993.52449918</v>
      </c>
      <c r="G52" s="14">
        <v>163861468.28810018</v>
      </c>
      <c r="H52" s="14">
        <v>165718889.22948956</v>
      </c>
      <c r="I52" s="14">
        <v>175203812.65061012</v>
      </c>
      <c r="J52" s="14">
        <v>213910367.26315099</v>
      </c>
      <c r="K52" s="14">
        <v>170226121.13055447</v>
      </c>
      <c r="L52" s="14">
        <v>148374425.12600178</v>
      </c>
      <c r="M52" s="14">
        <v>166198627.95829746</v>
      </c>
      <c r="N52" s="14">
        <v>236026694.12656027</v>
      </c>
      <c r="O52" s="14">
        <v>188326247.33326164</v>
      </c>
      <c r="P52" s="14">
        <v>216952279.8442837</v>
      </c>
      <c r="Q52" s="14">
        <v>264868650.69889006</v>
      </c>
      <c r="R52" s="14">
        <v>204553471.98804858</v>
      </c>
      <c r="S52" s="14">
        <v>199712186.3003785</v>
      </c>
      <c r="T52" s="31">
        <v>265757899.83654141</v>
      </c>
    </row>
    <row r="53" spans="1:20" x14ac:dyDescent="0.2">
      <c r="A53" t="s">
        <v>88</v>
      </c>
      <c r="B53">
        <v>52</v>
      </c>
      <c r="C53" s="14">
        <v>161307106.9904086</v>
      </c>
      <c r="D53" s="14">
        <v>139571684.55080524</v>
      </c>
      <c r="E53" s="14">
        <v>176541728.82260376</v>
      </c>
      <c r="F53" s="14">
        <v>146300267.91158214</v>
      </c>
      <c r="G53" s="14">
        <v>143341229.38125259</v>
      </c>
      <c r="H53" s="14">
        <v>160882203.2241002</v>
      </c>
      <c r="I53" s="14">
        <v>161159618.3757709</v>
      </c>
      <c r="J53" s="14">
        <v>209099147.80915973</v>
      </c>
      <c r="K53" s="14">
        <v>165657853.89762041</v>
      </c>
      <c r="L53" s="14">
        <v>141891993.72130594</v>
      </c>
      <c r="M53" s="14">
        <v>162389398.99852124</v>
      </c>
      <c r="N53" s="14">
        <v>227405166.87544614</v>
      </c>
      <c r="O53" s="14">
        <v>182137268.81487224</v>
      </c>
      <c r="P53" s="14">
        <v>211755403.98821324</v>
      </c>
      <c r="Q53" s="14">
        <v>251278961.40709552</v>
      </c>
      <c r="R53" s="14">
        <v>200711552.90264255</v>
      </c>
      <c r="S53" s="14">
        <v>188273383.02037245</v>
      </c>
      <c r="T53" s="31">
        <v>254111426.02225456</v>
      </c>
    </row>
    <row r="54" spans="1:20" x14ac:dyDescent="0.2">
      <c r="A54" t="s">
        <v>89</v>
      </c>
      <c r="B54">
        <v>53</v>
      </c>
      <c r="C54" s="14">
        <v>158091975.75018272</v>
      </c>
      <c r="D54" s="14">
        <v>137542125.39439741</v>
      </c>
      <c r="E54" s="14">
        <v>170303092.42451128</v>
      </c>
      <c r="F54" s="14">
        <v>139930369.83013263</v>
      </c>
      <c r="G54" s="14">
        <v>127277897.99877757</v>
      </c>
      <c r="H54" s="14">
        <v>152986673.47619051</v>
      </c>
      <c r="I54" s="14">
        <v>151727344.38287807</v>
      </c>
      <c r="J54" s="14">
        <v>204387544.593126</v>
      </c>
      <c r="K54" s="14">
        <v>158089944.58448055</v>
      </c>
      <c r="L54" s="14">
        <v>135764109.24500045</v>
      </c>
      <c r="M54" s="14">
        <v>159014585.78688642</v>
      </c>
      <c r="N54" s="14">
        <v>219982848.3735742</v>
      </c>
      <c r="O54" s="14">
        <v>177954084.73790351</v>
      </c>
      <c r="P54" s="14">
        <v>198881932.55063203</v>
      </c>
      <c r="Q54" s="14">
        <v>227781974.51606566</v>
      </c>
      <c r="R54" s="14">
        <v>191177073.29280034</v>
      </c>
      <c r="S54" s="14">
        <v>174865934.07707974</v>
      </c>
      <c r="T54" s="31">
        <v>237357956.14405119</v>
      </c>
    </row>
    <row r="55" spans="1:20" x14ac:dyDescent="0.2">
      <c r="A55" t="s">
        <v>90</v>
      </c>
      <c r="B55">
        <v>54</v>
      </c>
      <c r="C55" s="14">
        <v>154740350.89730886</v>
      </c>
      <c r="D55" s="14">
        <v>135238880.53298095</v>
      </c>
      <c r="E55" s="14">
        <v>162220382.69352764</v>
      </c>
      <c r="F55" s="14">
        <v>122880744.6934358</v>
      </c>
      <c r="G55" s="14">
        <v>112926223.59077272</v>
      </c>
      <c r="H55" s="14">
        <v>130585597.66172619</v>
      </c>
      <c r="I55" s="14">
        <v>142795006.79967904</v>
      </c>
      <c r="J55" s="14">
        <v>199535028.43300542</v>
      </c>
      <c r="K55" s="14">
        <v>152464656.44813365</v>
      </c>
      <c r="L55" s="14">
        <v>127127330.78068234</v>
      </c>
      <c r="M55" s="14">
        <v>155988066.02772456</v>
      </c>
      <c r="N55" s="14">
        <v>214601698.5521892</v>
      </c>
      <c r="O55" s="14">
        <v>173080599.48576137</v>
      </c>
      <c r="P55" s="14">
        <v>187115204.54691774</v>
      </c>
      <c r="Q55" s="14">
        <v>217139426.70360553</v>
      </c>
      <c r="R55" s="14">
        <v>177498808.83533159</v>
      </c>
      <c r="S55" s="14">
        <v>163069867.35271537</v>
      </c>
      <c r="T55" s="31">
        <v>218436642.00155798</v>
      </c>
    </row>
    <row r="56" spans="1:20" x14ac:dyDescent="0.2">
      <c r="A56" t="s">
        <v>91</v>
      </c>
      <c r="B56">
        <v>55</v>
      </c>
      <c r="C56" s="14">
        <v>150503357.60117564</v>
      </c>
      <c r="D56" s="14">
        <v>132640805.95946768</v>
      </c>
      <c r="E56" s="14">
        <v>145281635.79132187</v>
      </c>
      <c r="F56" s="14">
        <v>110428839.8489607</v>
      </c>
      <c r="G56" s="14">
        <v>99756413.555135787</v>
      </c>
      <c r="H56" s="14">
        <v>101166503.85295768</v>
      </c>
      <c r="I56" s="14">
        <v>131642187.12907796</v>
      </c>
      <c r="J56" s="14">
        <v>189028203.69035095</v>
      </c>
      <c r="K56" s="14">
        <v>141734747.12093443</v>
      </c>
      <c r="L56" s="14">
        <v>120579186.89518982</v>
      </c>
      <c r="M56" s="14">
        <v>150720706.69515827</v>
      </c>
      <c r="N56" s="14">
        <v>203998937.07205448</v>
      </c>
      <c r="O56" s="14">
        <v>167993290.38570929</v>
      </c>
      <c r="P56" s="14">
        <v>178250111.17817777</v>
      </c>
      <c r="Q56" s="14">
        <v>207361140.22884095</v>
      </c>
      <c r="R56" s="14">
        <v>152323551.89574656</v>
      </c>
      <c r="S56" s="14">
        <v>141355790.04244438</v>
      </c>
      <c r="T56" s="31">
        <v>192941819.57656723</v>
      </c>
    </row>
    <row r="57" spans="1:20" x14ac:dyDescent="0.2">
      <c r="A57" t="s">
        <v>92</v>
      </c>
      <c r="B57">
        <v>56</v>
      </c>
      <c r="C57" s="14">
        <v>133463669.44971617</v>
      </c>
      <c r="D57" s="14">
        <v>121284615.33472785</v>
      </c>
      <c r="E57" s="14">
        <v>124943211.18133074</v>
      </c>
      <c r="F57" s="14">
        <v>90102955.051526278</v>
      </c>
      <c r="G57" s="14">
        <v>88239121.359356314</v>
      </c>
      <c r="H57" s="14">
        <v>84413582.892406225</v>
      </c>
      <c r="I57" s="14">
        <v>118366381.06307283</v>
      </c>
      <c r="J57" s="14">
        <v>167620657.87034023</v>
      </c>
      <c r="K57" s="14">
        <v>120843935.42044033</v>
      </c>
      <c r="L57" s="14">
        <v>115620203.15854181</v>
      </c>
      <c r="M57" s="14">
        <v>130970961.79701374</v>
      </c>
      <c r="N57" s="14">
        <v>173607582.45155877</v>
      </c>
      <c r="O57" s="14">
        <v>158656134.60408184</v>
      </c>
      <c r="P57" s="14">
        <v>163332218.95252767</v>
      </c>
      <c r="Q57" s="14">
        <v>190717659.88779983</v>
      </c>
      <c r="R57" s="14">
        <v>131419259.56644569</v>
      </c>
      <c r="S57" s="14">
        <v>118054282.20186928</v>
      </c>
      <c r="T57" s="31">
        <v>175330702.48409712</v>
      </c>
    </row>
    <row r="58" spans="1:20" x14ac:dyDescent="0.2">
      <c r="A58" t="s">
        <v>93</v>
      </c>
      <c r="B58">
        <v>57</v>
      </c>
      <c r="C58" s="14">
        <v>108049291.70132279</v>
      </c>
      <c r="D58" s="14">
        <v>81737227.905458331</v>
      </c>
      <c r="E58" s="14">
        <v>105994212.48444204</v>
      </c>
      <c r="F58" s="14">
        <v>62337617.306371547</v>
      </c>
      <c r="G58" s="14">
        <v>72676974.184793755</v>
      </c>
      <c r="H58" s="14">
        <v>69928109.368252769</v>
      </c>
      <c r="I58" s="14">
        <v>99399066.067147911</v>
      </c>
      <c r="J58" s="14">
        <v>145136330.53047115</v>
      </c>
      <c r="K58" s="14">
        <v>95189950.326818064</v>
      </c>
      <c r="L58" s="14">
        <v>106727830.93683605</v>
      </c>
      <c r="M58" s="14">
        <v>105303490.40891899</v>
      </c>
      <c r="N58" s="14">
        <v>145520435.77871954</v>
      </c>
      <c r="O58" s="14">
        <v>130057965.22355883</v>
      </c>
      <c r="P58" s="14">
        <v>120706319.95782636</v>
      </c>
      <c r="Q58" s="14">
        <v>161041268.10958454</v>
      </c>
      <c r="R58" s="14">
        <v>108182720.29880829</v>
      </c>
      <c r="S58" s="14">
        <v>101313740.55193065</v>
      </c>
      <c r="T58" s="31">
        <v>155969164.19525442</v>
      </c>
    </row>
    <row r="59" spans="1:20" x14ac:dyDescent="0.2">
      <c r="A59" t="s">
        <v>94</v>
      </c>
      <c r="B59">
        <v>58</v>
      </c>
      <c r="C59" s="14">
        <v>85073447.036814258</v>
      </c>
      <c r="D59" s="14">
        <v>63880906.797232278</v>
      </c>
      <c r="E59" s="14">
        <v>85957045.70374313</v>
      </c>
      <c r="F59" s="14">
        <v>44367016.684345618</v>
      </c>
      <c r="G59" s="14">
        <v>59881535.58153294</v>
      </c>
      <c r="H59" s="14">
        <v>54850980.038383707</v>
      </c>
      <c r="I59" s="14">
        <v>82240268.46040538</v>
      </c>
      <c r="J59" s="14">
        <v>109722891.39417794</v>
      </c>
      <c r="K59" s="14">
        <v>75571501.536360681</v>
      </c>
      <c r="L59" s="14">
        <v>82535166.489995301</v>
      </c>
      <c r="M59" s="14">
        <v>70933908.972877949</v>
      </c>
      <c r="N59" s="14">
        <v>118401412.33917055</v>
      </c>
      <c r="O59" s="14">
        <v>106063313.37128052</v>
      </c>
      <c r="P59" s="14">
        <v>105130870.08753641</v>
      </c>
      <c r="Q59" s="14">
        <v>128121550.98378314</v>
      </c>
      <c r="R59" s="14">
        <v>82450218.667292774</v>
      </c>
      <c r="S59" s="14">
        <v>81091319.616954908</v>
      </c>
      <c r="T59" s="31">
        <v>133049669.46972667</v>
      </c>
    </row>
    <row r="60" spans="1:20" x14ac:dyDescent="0.2">
      <c r="A60" t="s">
        <v>95</v>
      </c>
      <c r="B60">
        <v>59</v>
      </c>
      <c r="C60" s="14">
        <v>66135132.026874617</v>
      </c>
      <c r="D60" s="14">
        <v>47200573.869115919</v>
      </c>
      <c r="E60" s="14">
        <v>65825219.390835918</v>
      </c>
      <c r="F60" s="14">
        <v>34278871.049157694</v>
      </c>
      <c r="G60" s="14">
        <v>46568323.813859068</v>
      </c>
      <c r="H60" s="14">
        <v>45943636.02352763</v>
      </c>
      <c r="I60" s="14">
        <v>60440057.212836906</v>
      </c>
      <c r="J60" s="14">
        <v>64628148.892563</v>
      </c>
      <c r="K60" s="14">
        <v>56481550.630962946</v>
      </c>
      <c r="L60" s="14">
        <v>59661511.492859021</v>
      </c>
      <c r="M60" s="14">
        <v>53404027.779823281</v>
      </c>
      <c r="N60" s="14">
        <v>85595834.985544682</v>
      </c>
      <c r="O60" s="14">
        <v>81354450.707641497</v>
      </c>
      <c r="P60" s="14">
        <v>78920386.799388215</v>
      </c>
      <c r="Q60" s="14">
        <v>96365346.921304688</v>
      </c>
      <c r="R60" s="14">
        <v>59913939.460852131</v>
      </c>
      <c r="S60" s="14">
        <v>57123405.964624733</v>
      </c>
      <c r="T60" s="31">
        <v>107946116.78163342</v>
      </c>
    </row>
    <row r="61" spans="1:20" x14ac:dyDescent="0.2">
      <c r="A61" t="s">
        <v>96</v>
      </c>
      <c r="B61">
        <v>60</v>
      </c>
      <c r="C61" s="14">
        <v>46692790.261040345</v>
      </c>
      <c r="D61" s="14">
        <v>38216924.911174826</v>
      </c>
      <c r="E61" s="14">
        <v>48886348.98294238</v>
      </c>
      <c r="F61" s="14">
        <v>33581138.936990909</v>
      </c>
      <c r="G61" s="14">
        <v>43988500.299114496</v>
      </c>
      <c r="H61" s="14">
        <v>41464865.748615891</v>
      </c>
      <c r="I61" s="14">
        <v>45321506.588819459</v>
      </c>
      <c r="J61" s="14">
        <v>50018482.16239775</v>
      </c>
      <c r="K61" s="14">
        <v>37440738.652406454</v>
      </c>
      <c r="L61" s="14">
        <v>39444717.190118887</v>
      </c>
      <c r="M61" s="14">
        <v>36994058.413864605</v>
      </c>
      <c r="N61" s="14">
        <v>59482534.560443483</v>
      </c>
      <c r="O61" s="14">
        <v>45556244.454800151</v>
      </c>
      <c r="P61" s="14">
        <v>50997069.998634018</v>
      </c>
      <c r="Q61" s="14">
        <v>70312977.417927966</v>
      </c>
      <c r="R61" s="14">
        <v>53484324.835905686</v>
      </c>
      <c r="S61" s="14">
        <v>49664078.614242859</v>
      </c>
      <c r="T61" s="31">
        <v>89050297.782859638</v>
      </c>
    </row>
    <row r="62" spans="1:20" x14ac:dyDescent="0.2">
      <c r="A62" t="s">
        <v>97</v>
      </c>
      <c r="B62">
        <v>61</v>
      </c>
      <c r="C62" s="14">
        <v>44693850.214316756</v>
      </c>
      <c r="D62" s="14">
        <v>37680749.566899277</v>
      </c>
      <c r="E62" s="14">
        <v>47130949.190611362</v>
      </c>
      <c r="F62" s="14">
        <v>32709857.029920612</v>
      </c>
      <c r="G62" s="14">
        <v>42222014.660310961</v>
      </c>
      <c r="H62" s="14">
        <v>40131503.115173183</v>
      </c>
      <c r="I62" s="14">
        <v>43795720.390743263</v>
      </c>
      <c r="J62" s="14">
        <v>48457147.777444042</v>
      </c>
      <c r="K62" s="14">
        <v>36503066.178983994</v>
      </c>
      <c r="L62" s="14">
        <v>38758524.919396006</v>
      </c>
      <c r="M62" s="14">
        <v>35788247.440856464</v>
      </c>
      <c r="N62" s="14">
        <v>58319993.112366579</v>
      </c>
      <c r="O62" s="14">
        <v>43637595.557460926</v>
      </c>
      <c r="P62" s="14">
        <v>50272615.104874611</v>
      </c>
      <c r="Q62" s="14">
        <v>68368415.638967246</v>
      </c>
      <c r="R62" s="14">
        <v>51999445.111990787</v>
      </c>
      <c r="S62" s="14">
        <v>47996147.22914619</v>
      </c>
      <c r="T62" s="31">
        <v>68773613.963259682</v>
      </c>
    </row>
    <row r="63" spans="1:20" x14ac:dyDescent="0.2">
      <c r="A63" t="s">
        <v>98</v>
      </c>
      <c r="B63">
        <v>62</v>
      </c>
      <c r="C63" s="14">
        <v>43689471.870638378</v>
      </c>
      <c r="D63" s="14">
        <v>37309302.371836774</v>
      </c>
      <c r="E63" s="14">
        <v>45312463.209266759</v>
      </c>
      <c r="F63" s="14">
        <v>32215340.616489377</v>
      </c>
      <c r="G63" s="14">
        <v>40477892.888952203</v>
      </c>
      <c r="H63" s="14">
        <v>39376137.241855077</v>
      </c>
      <c r="I63" s="14">
        <v>42634939.485574469</v>
      </c>
      <c r="J63" s="14">
        <v>47411633.204571873</v>
      </c>
      <c r="K63" s="14">
        <v>35572187.882602647</v>
      </c>
      <c r="L63" s="14">
        <v>37201836.960676536</v>
      </c>
      <c r="M63" s="14">
        <v>34956024.950152136</v>
      </c>
      <c r="N63" s="14">
        <v>57201212.75415314</v>
      </c>
      <c r="O63" s="14">
        <v>42875040.494880877</v>
      </c>
      <c r="P63" s="14">
        <v>49827469.653720625</v>
      </c>
      <c r="Q63" s="14">
        <v>66162691.35866566</v>
      </c>
      <c r="R63" s="14">
        <v>50802150.229755387</v>
      </c>
      <c r="S63" s="14">
        <v>47163535.281456836</v>
      </c>
      <c r="T63" s="31">
        <v>64041049.24804534</v>
      </c>
    </row>
    <row r="64" spans="1:20" x14ac:dyDescent="0.2">
      <c r="A64" t="s">
        <v>99</v>
      </c>
      <c r="B64">
        <v>63</v>
      </c>
      <c r="C64" s="14">
        <v>42605295.060507312</v>
      </c>
      <c r="D64" s="14">
        <v>36741021.367536806</v>
      </c>
      <c r="E64" s="14">
        <v>42111103.62951079</v>
      </c>
      <c r="F64" s="14">
        <v>31802078.451289866</v>
      </c>
      <c r="G64" s="14">
        <v>37787654.690508023</v>
      </c>
      <c r="H64" s="14">
        <v>38672923.41651205</v>
      </c>
      <c r="I64" s="14">
        <v>40001448.70026917</v>
      </c>
      <c r="J64" s="14">
        <v>46186653.997763298</v>
      </c>
      <c r="K64" s="14">
        <v>34503002.686868928</v>
      </c>
      <c r="L64" s="14">
        <v>35907535.718261525</v>
      </c>
      <c r="M64" s="14">
        <v>34302779.065446906</v>
      </c>
      <c r="N64" s="14">
        <v>55618786.043432221</v>
      </c>
      <c r="O64" s="14">
        <v>41760511.858138837</v>
      </c>
      <c r="P64" s="14">
        <v>49009289.967589952</v>
      </c>
      <c r="Q64" s="14">
        <v>63840710.416077167</v>
      </c>
      <c r="R64" s="14">
        <v>49635713.073653072</v>
      </c>
      <c r="S64" s="14">
        <v>46157248.537752368</v>
      </c>
      <c r="T64" s="31">
        <v>62328913.235325597</v>
      </c>
    </row>
    <row r="65" spans="1:20" x14ac:dyDescent="0.2">
      <c r="A65" t="s">
        <v>100</v>
      </c>
      <c r="B65">
        <v>64</v>
      </c>
      <c r="C65" s="14">
        <v>41925733.203380443</v>
      </c>
      <c r="D65" s="14">
        <v>36239214.933961377</v>
      </c>
      <c r="E65" s="14">
        <v>40107655.391750954</v>
      </c>
      <c r="F65" s="14">
        <v>31378507.286750585</v>
      </c>
      <c r="G65" s="14">
        <v>33472429.209270049</v>
      </c>
      <c r="H65" s="14">
        <v>37824515.269323945</v>
      </c>
      <c r="I65" s="14">
        <v>37000328.656953536</v>
      </c>
      <c r="J65" s="14">
        <v>45471679.136917844</v>
      </c>
      <c r="K65" s="14">
        <v>33257244.533661857</v>
      </c>
      <c r="L65" s="14">
        <v>34362725.884183712</v>
      </c>
      <c r="M65" s="14">
        <v>33420294.696755491</v>
      </c>
      <c r="N65" s="14">
        <v>53515128.175736241</v>
      </c>
      <c r="O65" s="14">
        <v>40753075.627871588</v>
      </c>
      <c r="P65" s="14">
        <v>48103552.87611714</v>
      </c>
      <c r="Q65" s="14">
        <v>60616971.174979657</v>
      </c>
      <c r="R65" s="14">
        <v>48524379.851517804</v>
      </c>
      <c r="S65" s="14">
        <v>43630128.166357033</v>
      </c>
      <c r="T65" s="31">
        <v>60140223.352531672</v>
      </c>
    </row>
    <row r="66" spans="1:20" x14ac:dyDescent="0.2">
      <c r="A66" t="s">
        <v>101</v>
      </c>
      <c r="B66">
        <v>65</v>
      </c>
      <c r="C66" s="14">
        <v>41055166.124801286</v>
      </c>
      <c r="D66" s="14">
        <v>35862002.408987321</v>
      </c>
      <c r="E66" s="14">
        <v>38723239.934861779</v>
      </c>
      <c r="F66" s="14">
        <v>30257069.148791574</v>
      </c>
      <c r="G66" s="14">
        <v>29654437.586107127</v>
      </c>
      <c r="H66" s="14">
        <v>36095808.951583907</v>
      </c>
      <c r="I66" s="14">
        <v>35016182.330138519</v>
      </c>
      <c r="J66" s="14">
        <v>44571625.235576153</v>
      </c>
      <c r="K66" s="14">
        <v>31323231.991997242</v>
      </c>
      <c r="L66" s="14">
        <v>32950310.677579552</v>
      </c>
      <c r="M66" s="14">
        <v>32504199.559121508</v>
      </c>
      <c r="N66" s="14">
        <v>52110750.182966389</v>
      </c>
      <c r="O66" s="14">
        <v>39307564.289088413</v>
      </c>
      <c r="P66" s="14">
        <v>46063169.552140437</v>
      </c>
      <c r="Q66" s="14">
        <v>55808197.256220169</v>
      </c>
      <c r="R66" s="14">
        <v>46667155.028947897</v>
      </c>
      <c r="S66" s="14">
        <v>41151914.889369033</v>
      </c>
      <c r="T66" s="31">
        <v>56461888.902088106</v>
      </c>
    </row>
    <row r="67" spans="1:20" x14ac:dyDescent="0.2">
      <c r="A67" t="s">
        <v>102</v>
      </c>
      <c r="B67">
        <v>66</v>
      </c>
      <c r="C67" s="14">
        <v>40392850.579237558</v>
      </c>
      <c r="D67" s="14">
        <v>35602572.513240486</v>
      </c>
      <c r="E67" s="14">
        <v>37196109.004552364</v>
      </c>
      <c r="F67" s="14">
        <v>27179290.736964598</v>
      </c>
      <c r="G67" s="14">
        <v>26746008.476451568</v>
      </c>
      <c r="H67" s="14">
        <v>31701316.795152348</v>
      </c>
      <c r="I67" s="14">
        <v>33223095.629070725</v>
      </c>
      <c r="J67" s="14">
        <v>43431419.092268847</v>
      </c>
      <c r="K67" s="14">
        <v>30066038.001947232</v>
      </c>
      <c r="L67" s="14">
        <v>30418809.118826695</v>
      </c>
      <c r="M67" s="14">
        <v>31545346.851200681</v>
      </c>
      <c r="N67" s="14">
        <v>50734997.614247136</v>
      </c>
      <c r="O67" s="14">
        <v>38268891.177324913</v>
      </c>
      <c r="P67" s="14">
        <v>44200602.492811389</v>
      </c>
      <c r="Q67" s="14">
        <v>53408181.643728562</v>
      </c>
      <c r="R67" s="14">
        <v>43765666.378707319</v>
      </c>
      <c r="S67" s="14">
        <v>38585998.634946041</v>
      </c>
      <c r="T67" s="31">
        <v>52808245.990683623</v>
      </c>
    </row>
    <row r="68" spans="1:20" x14ac:dyDescent="0.2">
      <c r="A68" t="s">
        <v>103</v>
      </c>
      <c r="B68">
        <v>67</v>
      </c>
      <c r="C68" s="14">
        <v>39482097.654476196</v>
      </c>
      <c r="D68" s="14">
        <v>35148127.427277163</v>
      </c>
      <c r="E68" s="14">
        <v>33670315.372323997</v>
      </c>
      <c r="F68" s="14">
        <v>24540255.831544168</v>
      </c>
      <c r="G68" s="14">
        <v>24439263.410357367</v>
      </c>
      <c r="H68" s="14">
        <v>26629717.463134162</v>
      </c>
      <c r="I68" s="14">
        <v>31322631.518982157</v>
      </c>
      <c r="J68" s="14">
        <v>41339267.552351989</v>
      </c>
      <c r="K68" s="14">
        <v>28240537.489459399</v>
      </c>
      <c r="L68" s="14">
        <v>29081915.026078034</v>
      </c>
      <c r="M68" s="14">
        <v>30458935.134089898</v>
      </c>
      <c r="N68" s="14">
        <v>48452686.337546878</v>
      </c>
      <c r="O68" s="14">
        <v>37407165.914242297</v>
      </c>
      <c r="P68" s="14">
        <v>42442897.034949474</v>
      </c>
      <c r="Q68" s="14">
        <v>50801571.471707359</v>
      </c>
      <c r="R68" s="14">
        <v>39939947.605844468</v>
      </c>
      <c r="S68" s="14">
        <v>34623971.816641979</v>
      </c>
      <c r="T68" s="31">
        <v>48407403.982295938</v>
      </c>
    </row>
    <row r="69" spans="1:20" x14ac:dyDescent="0.2">
      <c r="A69" t="s">
        <v>104</v>
      </c>
      <c r="B69">
        <v>68</v>
      </c>
      <c r="C69" s="14">
        <v>36201306.600012131</v>
      </c>
      <c r="D69" s="14">
        <v>31391972.051221881</v>
      </c>
      <c r="E69" s="14">
        <v>29930447.030342538</v>
      </c>
      <c r="F69" s="14">
        <v>20656535.452021178</v>
      </c>
      <c r="G69" s="14">
        <v>22284197.253998797</v>
      </c>
      <c r="H69" s="14">
        <v>23776378.963620912</v>
      </c>
      <c r="I69" s="14">
        <v>29035161.286471587</v>
      </c>
      <c r="J69" s="14">
        <v>37836908.874927215</v>
      </c>
      <c r="K69" s="14">
        <v>24956187.378768526</v>
      </c>
      <c r="L69" s="14">
        <v>27471328.259395368</v>
      </c>
      <c r="M69" s="14">
        <v>26607253.769353237</v>
      </c>
      <c r="N69" s="14">
        <v>42627447.92190969</v>
      </c>
      <c r="O69" s="14">
        <v>36502170.046511076</v>
      </c>
      <c r="P69" s="14">
        <v>39231330.892064758</v>
      </c>
      <c r="Q69" s="14">
        <v>46613389.169839486</v>
      </c>
      <c r="R69" s="14">
        <v>35351939.02044668</v>
      </c>
      <c r="S69" s="14">
        <v>30717475.238526545</v>
      </c>
      <c r="T69" s="31">
        <v>45259382.015526004</v>
      </c>
    </row>
    <row r="70" spans="1:20" x14ac:dyDescent="0.2">
      <c r="A70" t="s">
        <v>105</v>
      </c>
      <c r="B70">
        <v>69</v>
      </c>
      <c r="C70" s="14">
        <v>30999683.2207122</v>
      </c>
      <c r="D70" s="14">
        <v>21639695.655858271</v>
      </c>
      <c r="E70" s="14">
        <v>26444296.73373666</v>
      </c>
      <c r="F70" s="14">
        <v>16284074.09723562</v>
      </c>
      <c r="G70" s="14">
        <v>19465960.313014787</v>
      </c>
      <c r="H70" s="14">
        <v>19719079.514734492</v>
      </c>
      <c r="I70" s="14">
        <v>25782958.258069731</v>
      </c>
      <c r="J70" s="14">
        <v>34380951.057999745</v>
      </c>
      <c r="K70" s="14">
        <v>21072887.229885824</v>
      </c>
      <c r="L70" s="14">
        <v>25545707.465308402</v>
      </c>
      <c r="M70" s="14">
        <v>22272675.585575208</v>
      </c>
      <c r="N70" s="14">
        <v>37468717.537363067</v>
      </c>
      <c r="O70" s="14">
        <v>32131290.439317271</v>
      </c>
      <c r="P70" s="14">
        <v>32635338.00194769</v>
      </c>
      <c r="Q70" s="14">
        <v>39943962.655797213</v>
      </c>
      <c r="R70" s="14">
        <v>30825522.689487737</v>
      </c>
      <c r="S70" s="14">
        <v>27730475.229560919</v>
      </c>
      <c r="T70" s="31">
        <v>42311980.167283244</v>
      </c>
    </row>
    <row r="71" spans="1:20" x14ac:dyDescent="0.2">
      <c r="A71" t="s">
        <v>106</v>
      </c>
      <c r="B71">
        <v>70</v>
      </c>
      <c r="C71" s="14">
        <v>25336404.863906603</v>
      </c>
      <c r="D71" s="14">
        <v>16903746.561822098</v>
      </c>
      <c r="E71" s="14">
        <v>23328363.063221917</v>
      </c>
      <c r="F71" s="14">
        <v>12681485.143896569</v>
      </c>
      <c r="G71" s="14">
        <v>16659006.43426685</v>
      </c>
      <c r="H71" s="14">
        <v>16047528.022914745</v>
      </c>
      <c r="I71" s="14">
        <v>22611663.161392331</v>
      </c>
      <c r="J71" s="14">
        <v>28892508.819563899</v>
      </c>
      <c r="K71" s="14">
        <v>18184943.725072619</v>
      </c>
      <c r="L71" s="14">
        <v>21552898.257865049</v>
      </c>
      <c r="M71" s="14">
        <v>16872615.011329651</v>
      </c>
      <c r="N71" s="14">
        <v>32939355.820124608</v>
      </c>
      <c r="O71" s="14">
        <v>28429262.194709446</v>
      </c>
      <c r="P71" s="14">
        <v>29183694.530711081</v>
      </c>
      <c r="Q71" s="14">
        <v>33231040.437727924</v>
      </c>
      <c r="R71" s="14">
        <v>25911265.299182128</v>
      </c>
      <c r="S71" s="14">
        <v>23606925.863874085</v>
      </c>
      <c r="T71" s="31">
        <v>38673199.391592391</v>
      </c>
    </row>
    <row r="72" spans="1:20" x14ac:dyDescent="0.2">
      <c r="A72" t="s">
        <v>107</v>
      </c>
      <c r="B72">
        <v>71</v>
      </c>
      <c r="C72" s="14">
        <v>20178234.817234021</v>
      </c>
      <c r="D72" s="14">
        <v>13344675.015646208</v>
      </c>
      <c r="E72" s="14">
        <v>18919302.687772226</v>
      </c>
      <c r="F72" s="14">
        <v>10366095.270044712</v>
      </c>
      <c r="G72" s="14">
        <v>13923868.260003915</v>
      </c>
      <c r="H72" s="14">
        <v>14270696.903000673</v>
      </c>
      <c r="I72" s="14">
        <v>18770112.333511002</v>
      </c>
      <c r="J72" s="14">
        <v>21209268.209003199</v>
      </c>
      <c r="K72" s="14">
        <v>15009109.263354322</v>
      </c>
      <c r="L72" s="14">
        <v>17740599.302516803</v>
      </c>
      <c r="M72" s="14">
        <v>14183252.145779708</v>
      </c>
      <c r="N72" s="14">
        <v>26691574.690865479</v>
      </c>
      <c r="O72" s="14">
        <v>25186312.504157957</v>
      </c>
      <c r="P72" s="14">
        <v>24020794.870609719</v>
      </c>
      <c r="Q72" s="14">
        <v>27666724.67051845</v>
      </c>
      <c r="R72" s="14">
        <v>21369357.233085494</v>
      </c>
      <c r="S72" s="14">
        <v>19584064.58287932</v>
      </c>
      <c r="T72" s="31">
        <v>33637947.78471002</v>
      </c>
    </row>
    <row r="73" spans="1:20" x14ac:dyDescent="0.2">
      <c r="A73" t="s">
        <v>108</v>
      </c>
      <c r="B73">
        <v>72</v>
      </c>
      <c r="C73" s="14">
        <v>15253833.595273633</v>
      </c>
      <c r="D73" s="14">
        <v>12063829.77948878</v>
      </c>
      <c r="E73" s="14">
        <v>16228368.135539137</v>
      </c>
      <c r="F73" s="14">
        <v>10098753.297667436</v>
      </c>
      <c r="G73" s="14">
        <v>12833037.873043932</v>
      </c>
      <c r="H73" s="14">
        <v>12973130.436386926</v>
      </c>
      <c r="I73" s="14">
        <v>16735727.310789462</v>
      </c>
      <c r="J73" s="14">
        <v>18595189.915135302</v>
      </c>
      <c r="K73" s="14">
        <v>12061435.606250286</v>
      </c>
      <c r="L73" s="14">
        <v>14052451.242372857</v>
      </c>
      <c r="M73" s="14">
        <v>11586025.561245501</v>
      </c>
      <c r="N73" s="14">
        <v>22598188.423701536</v>
      </c>
      <c r="O73" s="14">
        <v>18454013.824810326</v>
      </c>
      <c r="P73" s="14">
        <v>19524949.915345158</v>
      </c>
      <c r="Q73" s="14">
        <v>23846626.490293007</v>
      </c>
      <c r="R73" s="14">
        <v>19555042.296253432</v>
      </c>
      <c r="S73" s="14">
        <v>17991962.315758508</v>
      </c>
      <c r="T73" s="31">
        <v>29885381.796787485</v>
      </c>
    </row>
    <row r="74" spans="1:20" x14ac:dyDescent="0.2">
      <c r="A74" t="s">
        <v>109</v>
      </c>
      <c r="B74">
        <v>73</v>
      </c>
      <c r="C74" s="14">
        <v>14203690.992444482</v>
      </c>
      <c r="D74" s="14">
        <v>11832603.689017421</v>
      </c>
      <c r="E74" s="14">
        <v>15369442.89418295</v>
      </c>
      <c r="F74" s="14">
        <v>9716051.1169305798</v>
      </c>
      <c r="G74" s="14">
        <v>11944683.194536107</v>
      </c>
      <c r="H74" s="14">
        <v>12391819.925523374</v>
      </c>
      <c r="I74" s="14">
        <v>15569115.472147489</v>
      </c>
      <c r="J74" s="14">
        <v>17840137.610508949</v>
      </c>
      <c r="K74" s="14">
        <v>11603467.448789353</v>
      </c>
      <c r="L74" s="14">
        <v>13717979.810285358</v>
      </c>
      <c r="M74" s="14">
        <v>11416711.910588752</v>
      </c>
      <c r="N74" s="14">
        <v>21885288.162667442</v>
      </c>
      <c r="O74" s="14">
        <v>17319630.129156999</v>
      </c>
      <c r="P74" s="14">
        <v>19248422.656013157</v>
      </c>
      <c r="Q74" s="14">
        <v>22907700.364168618</v>
      </c>
      <c r="R74" s="14">
        <v>18678430.326888978</v>
      </c>
      <c r="S74" s="14">
        <v>17603931.30984604</v>
      </c>
      <c r="T74" s="31">
        <v>25078738.160602085</v>
      </c>
    </row>
    <row r="75" spans="1:20" x14ac:dyDescent="0.2">
      <c r="A75" t="s">
        <v>110</v>
      </c>
      <c r="B75">
        <v>74</v>
      </c>
      <c r="C75" s="14">
        <v>13749576.490231223</v>
      </c>
      <c r="D75" s="14">
        <v>11545260.750844106</v>
      </c>
      <c r="E75" s="14">
        <v>14433007.697930319</v>
      </c>
      <c r="F75" s="14">
        <v>9426291.0234416444</v>
      </c>
      <c r="G75" s="14">
        <v>11108439.857314253</v>
      </c>
      <c r="H75" s="14">
        <v>11942009.860244088</v>
      </c>
      <c r="I75" s="14">
        <v>14800975.291457389</v>
      </c>
      <c r="J75" s="14">
        <v>17222442.889232535</v>
      </c>
      <c r="K75" s="14">
        <v>11182584.380344285</v>
      </c>
      <c r="L75" s="14">
        <v>12741739.031386208</v>
      </c>
      <c r="M75" s="14">
        <v>11269551.176996406</v>
      </c>
      <c r="N75" s="14">
        <v>21291598.119806111</v>
      </c>
      <c r="O75" s="14">
        <v>16833966.107507277</v>
      </c>
      <c r="P75" s="14">
        <v>18959541.491773248</v>
      </c>
      <c r="Q75" s="14">
        <v>21711810.633990206</v>
      </c>
      <c r="R75" s="14">
        <v>18021657.304710887</v>
      </c>
      <c r="S75" s="14">
        <v>17256286.591980938</v>
      </c>
      <c r="T75" s="31">
        <v>22412622.769872267</v>
      </c>
    </row>
    <row r="76" spans="1:20" x14ac:dyDescent="0.2">
      <c r="A76" t="s">
        <v>111</v>
      </c>
      <c r="B76">
        <v>75</v>
      </c>
      <c r="C76" s="14">
        <v>13036668.295254316</v>
      </c>
      <c r="D76" s="14">
        <v>11115090.9002866</v>
      </c>
      <c r="E76" s="14">
        <v>12650622.464495488</v>
      </c>
      <c r="F76" s="14">
        <v>9193132.6228108052</v>
      </c>
      <c r="G76" s="14">
        <v>9989411.9267435092</v>
      </c>
      <c r="H76" s="14">
        <v>11555554.547220003</v>
      </c>
      <c r="I76" s="14">
        <v>13558929.863407975</v>
      </c>
      <c r="J76" s="14">
        <v>16594374.031549212</v>
      </c>
      <c r="K76" s="14">
        <v>10636960.19272144</v>
      </c>
      <c r="L76" s="14">
        <v>12053412.166742682</v>
      </c>
      <c r="M76" s="14">
        <v>11113397.893544009</v>
      </c>
      <c r="N76" s="14">
        <v>20303941.956644751</v>
      </c>
      <c r="O76" s="14">
        <v>16174839.807715038</v>
      </c>
      <c r="P76" s="14">
        <v>18632310.829529189</v>
      </c>
      <c r="Q76" s="14">
        <v>20589009.806781888</v>
      </c>
      <c r="R76" s="14">
        <v>17551557.123314552</v>
      </c>
      <c r="S76" s="14">
        <v>16596969.825415488</v>
      </c>
      <c r="T76" s="31">
        <v>21506729.569363188</v>
      </c>
    </row>
    <row r="77" spans="1:20" x14ac:dyDescent="0.2">
      <c r="A77" t="s">
        <v>112</v>
      </c>
      <c r="B77">
        <v>76</v>
      </c>
      <c r="C77" s="14">
        <v>12707962.793075049</v>
      </c>
      <c r="D77" s="14">
        <v>10821334.138113296</v>
      </c>
      <c r="E77" s="14">
        <v>11484267.261201842</v>
      </c>
      <c r="F77" s="14">
        <v>9032604.8903100938</v>
      </c>
      <c r="G77" s="14">
        <v>7528377.8344504833</v>
      </c>
      <c r="H77" s="14">
        <v>11049165.696772074</v>
      </c>
      <c r="I77" s="14">
        <v>11639642.681217706</v>
      </c>
      <c r="J77" s="14">
        <v>16103990.974220103</v>
      </c>
      <c r="K77" s="14">
        <v>10003672.673925947</v>
      </c>
      <c r="L77" s="14">
        <v>10998898.671472406</v>
      </c>
      <c r="M77" s="14">
        <v>10712764.234588739</v>
      </c>
      <c r="N77" s="14">
        <v>18999392.250341259</v>
      </c>
      <c r="O77" s="14">
        <v>15647722.159782499</v>
      </c>
      <c r="P77" s="14">
        <v>18221077.576482199</v>
      </c>
      <c r="Q77" s="14">
        <v>19002526.714300122</v>
      </c>
      <c r="R77" s="14">
        <v>17082811.085814718</v>
      </c>
      <c r="S77" s="14">
        <v>15342132.625186769</v>
      </c>
      <c r="T77" s="31">
        <v>20313112.021851137</v>
      </c>
    </row>
    <row r="78" spans="1:20" x14ac:dyDescent="0.2">
      <c r="A78" t="s">
        <v>113</v>
      </c>
      <c r="B78">
        <v>77</v>
      </c>
      <c r="C78" s="14">
        <v>12410518.863632346</v>
      </c>
      <c r="D78" s="14">
        <v>10553297.845097128</v>
      </c>
      <c r="E78">
        <v>10724892.280692551</v>
      </c>
      <c r="F78" s="14">
        <v>8207022.3218358373</v>
      </c>
      <c r="G78" s="14">
        <v>5490196.0957882851</v>
      </c>
      <c r="H78" s="14">
        <v>10036268.818134971</v>
      </c>
      <c r="I78" s="14">
        <v>10558803.801495705</v>
      </c>
      <c r="J78" s="14">
        <v>15495709.395330461</v>
      </c>
      <c r="K78" s="14">
        <v>9074862.3381379843</v>
      </c>
      <c r="L78" s="14">
        <v>9885570.2591745164</v>
      </c>
      <c r="M78" s="14">
        <v>10367065.707642889</v>
      </c>
      <c r="N78" s="14">
        <v>18119284.066093646</v>
      </c>
      <c r="O78" s="14">
        <v>15219460.360667733</v>
      </c>
      <c r="P78" s="14">
        <v>16276087.324820517</v>
      </c>
      <c r="Q78" s="14">
        <v>16402404.252103783</v>
      </c>
      <c r="R78" s="14">
        <v>16164964.28992009</v>
      </c>
      <c r="S78" s="14">
        <v>13937574.00198999</v>
      </c>
      <c r="T78" s="31">
        <v>17882272.535311934</v>
      </c>
    </row>
    <row r="79" spans="1:20" x14ac:dyDescent="0.2">
      <c r="A79" t="s">
        <v>114</v>
      </c>
      <c r="B79">
        <v>78</v>
      </c>
      <c r="C79" s="14">
        <v>12092433.806624744</v>
      </c>
      <c r="D79" s="14">
        <v>10288748.59068062</v>
      </c>
      <c r="E79">
        <v>9938810.3490258418</v>
      </c>
      <c r="F79" s="14">
        <v>6834173.6719718361</v>
      </c>
      <c r="G79" s="14">
        <v>4166872.4401714383</v>
      </c>
      <c r="H79" s="14">
        <v>7648388.2462029746</v>
      </c>
      <c r="I79" s="14">
        <v>9840973.1660681088</v>
      </c>
      <c r="J79" s="14">
        <v>14835495.767888501</v>
      </c>
      <c r="K79" s="14">
        <v>8426730.9777513482</v>
      </c>
      <c r="L79" s="14">
        <v>8512042.4098359253</v>
      </c>
      <c r="M79" s="14">
        <v>10097994.367956024</v>
      </c>
      <c r="N79" s="14">
        <v>17346964.754556298</v>
      </c>
      <c r="O79" s="14">
        <v>14450562.591375463</v>
      </c>
      <c r="P79" s="14">
        <v>15108695.475178655</v>
      </c>
      <c r="Q79" s="14">
        <v>15407569.199210947</v>
      </c>
      <c r="R79" s="14">
        <v>14551489.916017104</v>
      </c>
      <c r="S79" s="14">
        <v>12416910.110502098</v>
      </c>
      <c r="T79" s="31">
        <v>15107962.121767921</v>
      </c>
    </row>
    <row r="80" spans="1:20" x14ac:dyDescent="0.2">
      <c r="A80" t="s">
        <v>115</v>
      </c>
      <c r="B80">
        <v>79</v>
      </c>
      <c r="C80" s="14">
        <v>11637894.56509893</v>
      </c>
      <c r="D80" s="14">
        <v>9553671.7165088113</v>
      </c>
      <c r="E80">
        <v>7820361.128183715</v>
      </c>
      <c r="F80" s="14">
        <v>5539316.664804359</v>
      </c>
      <c r="G80" s="14">
        <v>3154111.409932124</v>
      </c>
      <c r="H80" s="14">
        <v>5585409.2621262362</v>
      </c>
      <c r="I80" s="14">
        <v>8315590.4465380367</v>
      </c>
      <c r="J80" s="14">
        <v>13523845.2232979</v>
      </c>
      <c r="K80" s="14">
        <v>7553852.9863622952</v>
      </c>
      <c r="L80" s="14">
        <v>7652646.4126084642</v>
      </c>
      <c r="M80" s="14">
        <v>9716663.1406437326</v>
      </c>
      <c r="N80" s="14">
        <v>16311937.49783819</v>
      </c>
      <c r="O80" s="14">
        <v>13956232.101768686</v>
      </c>
      <c r="P80" s="14">
        <v>14048025.476570506</v>
      </c>
      <c r="Q80" s="14">
        <v>14271290.822855918</v>
      </c>
      <c r="R80" s="14">
        <v>11543140.189672874</v>
      </c>
      <c r="S80" s="14">
        <v>9811938.2536743227</v>
      </c>
      <c r="T80" s="31">
        <v>12799030.600811569</v>
      </c>
    </row>
    <row r="81" spans="1:20" x14ac:dyDescent="0.2">
      <c r="A81" t="s">
        <v>116</v>
      </c>
      <c r="B81">
        <v>80</v>
      </c>
      <c r="C81" s="14">
        <v>9604980.7615837064</v>
      </c>
      <c r="D81" s="14">
        <v>7651185.9274981543</v>
      </c>
      <c r="E81">
        <v>6081578.0135425879</v>
      </c>
      <c r="F81" s="14">
        <v>4285002.8778504487</v>
      </c>
      <c r="G81" s="14">
        <v>2381073.4055718523</v>
      </c>
      <c r="H81" s="14">
        <v>4263993.2968592085</v>
      </c>
      <c r="I81" s="14">
        <v>7002580.1765830992</v>
      </c>
      <c r="J81" s="14">
        <v>11667624.444924096</v>
      </c>
      <c r="K81" s="14">
        <v>5713617.62752706</v>
      </c>
      <c r="L81" s="14">
        <v>6853464.4199014492</v>
      </c>
      <c r="M81" s="14">
        <v>7573195.3339504972</v>
      </c>
      <c r="N81" s="14">
        <v>12217843.380323051</v>
      </c>
      <c r="O81" s="14">
        <v>13253995.239771996</v>
      </c>
      <c r="P81" s="14">
        <v>12627377.751721928</v>
      </c>
      <c r="Q81" s="14">
        <v>12493514.811851626</v>
      </c>
      <c r="R81" s="14">
        <v>8513081.8791600503</v>
      </c>
      <c r="S81" s="14">
        <v>6584821.8047175081</v>
      </c>
      <c r="T81" s="31">
        <v>10503400.862649638</v>
      </c>
    </row>
    <row r="82" spans="1:20" x14ac:dyDescent="0.2">
      <c r="A82" t="s">
        <v>117</v>
      </c>
      <c r="B82">
        <v>81</v>
      </c>
      <c r="C82" s="14">
        <v>6635259.9262801399</v>
      </c>
      <c r="D82" s="14">
        <v>3236051.4642358515</v>
      </c>
      <c r="E82">
        <v>4434851.7691069152</v>
      </c>
      <c r="F82" s="14">
        <v>1918460.0158128554</v>
      </c>
      <c r="G82" s="14">
        <v>1546110.7691941399</v>
      </c>
      <c r="H82" s="14">
        <v>2739689.3917224295</v>
      </c>
      <c r="I82" s="14">
        <v>5211835.2205933351</v>
      </c>
      <c r="J82" s="14">
        <v>9610991.8673341013</v>
      </c>
      <c r="K82" s="14">
        <v>3617834.2776991045</v>
      </c>
      <c r="L82" s="14">
        <v>6216326.6399982227</v>
      </c>
      <c r="M82" s="14">
        <v>5151373.8430379191</v>
      </c>
      <c r="N82" s="14">
        <v>9267191.5439853072</v>
      </c>
      <c r="O82" s="14">
        <v>9942844.8484338317</v>
      </c>
      <c r="P82" s="14">
        <v>7651470.5937650166</v>
      </c>
      <c r="Q82" s="14">
        <v>8580704.2687771767</v>
      </c>
      <c r="R82" s="14">
        <v>6081643.7639249396</v>
      </c>
      <c r="S82" s="14">
        <v>5362141.4006962059</v>
      </c>
      <c r="T82" s="31">
        <v>8424792.6410150938</v>
      </c>
    </row>
    <row r="83" spans="1:20" x14ac:dyDescent="0.2">
      <c r="A83" t="s">
        <v>118</v>
      </c>
      <c r="B83">
        <v>82</v>
      </c>
      <c r="C83" s="14">
        <v>4092875.0724922009</v>
      </c>
      <c r="D83" s="14">
        <v>1468860.1920659132</v>
      </c>
      <c r="E83">
        <v>3046072.6750101731</v>
      </c>
      <c r="F83" s="14">
        <v>562971.62755990389</v>
      </c>
      <c r="G83" s="14">
        <v>979024.43227091641</v>
      </c>
      <c r="H83" s="14">
        <v>964207.57694138901</v>
      </c>
      <c r="I83" s="14">
        <v>3136609.1322722747</v>
      </c>
      <c r="J83" s="14">
        <v>6417898.236615492</v>
      </c>
      <c r="K83" s="14">
        <v>2349492.2519347244</v>
      </c>
      <c r="L83" s="14">
        <v>4081589.8789682081</v>
      </c>
      <c r="M83" s="14">
        <v>2415718.8247480458</v>
      </c>
      <c r="N83" s="14">
        <v>6382957.5447932044</v>
      </c>
      <c r="O83" s="14">
        <v>7442350.050352687</v>
      </c>
      <c r="P83" s="14">
        <v>5463968.9840971502</v>
      </c>
      <c r="Q83" s="14">
        <v>5057577.3284906289</v>
      </c>
      <c r="R83" s="14">
        <v>3639026.8901554826</v>
      </c>
      <c r="S83" s="14">
        <v>3037213.5442171087</v>
      </c>
      <c r="T83" s="31">
        <v>6463971.8447543494</v>
      </c>
    </row>
    <row r="84" spans="1:20" x14ac:dyDescent="0.2">
      <c r="A84" t="s">
        <v>119</v>
      </c>
      <c r="B84">
        <v>83</v>
      </c>
      <c r="C84" s="14">
        <v>1697049.9287725692</v>
      </c>
      <c r="D84" s="14">
        <v>466612.69820230309</v>
      </c>
      <c r="E84">
        <v>1034686.2702164717</v>
      </c>
      <c r="F84">
        <v>0</v>
      </c>
      <c r="G84" s="14">
        <v>0</v>
      </c>
      <c r="H84" s="14">
        <v>175227.90535491909</v>
      </c>
      <c r="I84" s="14">
        <v>984998.97061265167</v>
      </c>
      <c r="J84" s="14">
        <v>1359228.542063822</v>
      </c>
      <c r="K84" s="14">
        <v>919835.43850931677</v>
      </c>
      <c r="L84" s="14">
        <v>1777782.4643255991</v>
      </c>
      <c r="M84" s="14">
        <v>1283791.4019620018</v>
      </c>
      <c r="N84" s="14">
        <v>2506774.6276067556</v>
      </c>
      <c r="O84" s="14">
        <v>4877756.7315175096</v>
      </c>
      <c r="P84" s="14">
        <v>2891739.5108628185</v>
      </c>
      <c r="Q84" s="14">
        <v>2114062.123959756</v>
      </c>
      <c r="R84" s="14">
        <v>202978.56373726495</v>
      </c>
      <c r="S84" s="14">
        <v>670582.11661109678</v>
      </c>
      <c r="T84" s="31">
        <v>3629018.7171820826</v>
      </c>
    </row>
    <row r="85" spans="1:20" x14ac:dyDescent="0.2">
      <c r="A85" t="s">
        <v>120</v>
      </c>
      <c r="B85">
        <v>84</v>
      </c>
      <c r="C85" s="14">
        <v>0</v>
      </c>
      <c r="D85">
        <v>0</v>
      </c>
      <c r="E85">
        <v>0</v>
      </c>
      <c r="F85">
        <v>0</v>
      </c>
      <c r="G85" s="14">
        <v>0</v>
      </c>
      <c r="H85" s="14">
        <v>0</v>
      </c>
      <c r="I85" s="14">
        <v>0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R85">
        <v>0</v>
      </c>
      <c r="S85" s="14">
        <v>49551.59115381429</v>
      </c>
      <c r="T85" s="31">
        <v>1040824.6230323114</v>
      </c>
    </row>
    <row r="86" spans="1:20" x14ac:dyDescent="0.2">
      <c r="A86" t="s">
        <v>121</v>
      </c>
      <c r="B86">
        <v>85</v>
      </c>
      <c r="C86" s="14">
        <v>0</v>
      </c>
      <c r="D86">
        <v>0</v>
      </c>
      <c r="E86">
        <v>0</v>
      </c>
      <c r="F86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N86" s="14">
        <v>0</v>
      </c>
      <c r="O86" s="14">
        <v>0</v>
      </c>
      <c r="P86" s="14">
        <v>0</v>
      </c>
      <c r="R86">
        <v>0</v>
      </c>
      <c r="S86" s="14">
        <v>49551.59115381429</v>
      </c>
      <c r="T86" s="31">
        <v>0</v>
      </c>
    </row>
    <row r="87" spans="1:20" x14ac:dyDescent="0.2">
      <c r="A87" t="s">
        <v>122</v>
      </c>
      <c r="B87">
        <v>86</v>
      </c>
      <c r="C87" s="14">
        <v>0</v>
      </c>
      <c r="D87">
        <v>0</v>
      </c>
      <c r="E87">
        <v>0</v>
      </c>
      <c r="F87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N87" s="14">
        <v>0</v>
      </c>
      <c r="O87" s="14">
        <v>0</v>
      </c>
      <c r="P87" s="14">
        <v>0</v>
      </c>
      <c r="T87" s="31">
        <v>0</v>
      </c>
    </row>
    <row r="88" spans="1:20" x14ac:dyDescent="0.2">
      <c r="A88" t="s">
        <v>123</v>
      </c>
      <c r="B88">
        <v>87</v>
      </c>
      <c r="G88" s="14">
        <v>0</v>
      </c>
      <c r="N88" s="14">
        <v>0</v>
      </c>
      <c r="O88" s="14">
        <v>0</v>
      </c>
      <c r="P88" s="14">
        <v>0</v>
      </c>
    </row>
    <row r="89" spans="1:20" x14ac:dyDescent="0.2">
      <c r="A89" t="s">
        <v>124</v>
      </c>
      <c r="B89">
        <v>88</v>
      </c>
      <c r="N89" s="14"/>
    </row>
    <row r="90" spans="1:20" x14ac:dyDescent="0.2">
      <c r="A90" t="s">
        <v>125</v>
      </c>
      <c r="B90">
        <v>89</v>
      </c>
      <c r="N90" s="14"/>
    </row>
    <row r="91" spans="1:20" x14ac:dyDescent="0.2">
      <c r="A91" t="s">
        <v>126</v>
      </c>
      <c r="B91">
        <v>90</v>
      </c>
      <c r="N91" s="14"/>
    </row>
    <row r="92" spans="1:20" x14ac:dyDescent="0.2">
      <c r="A92" t="s">
        <v>127</v>
      </c>
      <c r="B92">
        <v>91</v>
      </c>
      <c r="N92" s="14"/>
    </row>
    <row r="93" spans="1:20" x14ac:dyDescent="0.2">
      <c r="A93" t="s">
        <v>128</v>
      </c>
      <c r="B93">
        <v>92</v>
      </c>
      <c r="N93" s="14"/>
    </row>
    <row r="94" spans="1:20" x14ac:dyDescent="0.2">
      <c r="A94" t="s">
        <v>129</v>
      </c>
      <c r="B94">
        <v>93</v>
      </c>
      <c r="N94" s="14"/>
    </row>
    <row r="95" spans="1:20" x14ac:dyDescent="0.2">
      <c r="A95" t="s">
        <v>130</v>
      </c>
      <c r="B95">
        <v>94</v>
      </c>
      <c r="N95" s="14"/>
    </row>
    <row r="96" spans="1:20" x14ac:dyDescent="0.2">
      <c r="A96" t="s">
        <v>131</v>
      </c>
      <c r="B96">
        <v>95</v>
      </c>
      <c r="N96" s="14"/>
    </row>
    <row r="97" spans="14:14" x14ac:dyDescent="0.2">
      <c r="N97" s="14"/>
    </row>
    <row r="98" spans="14:14" x14ac:dyDescent="0.2">
      <c r="N98" s="14"/>
    </row>
    <row r="99" spans="14:14" x14ac:dyDescent="0.2">
      <c r="N99" s="14"/>
    </row>
    <row r="100" spans="14:14" x14ac:dyDescent="0.2">
      <c r="N100" s="14"/>
    </row>
    <row r="101" spans="14:14" x14ac:dyDescent="0.2">
      <c r="N101" s="14"/>
    </row>
    <row r="102" spans="14:14" x14ac:dyDescent="0.2">
      <c r="N102" s="14"/>
    </row>
    <row r="103" spans="14:14" x14ac:dyDescent="0.2">
      <c r="N103" s="14"/>
    </row>
    <row r="104" spans="14:14" x14ac:dyDescent="0.2">
      <c r="N104" s="14"/>
    </row>
    <row r="105" spans="14:14" x14ac:dyDescent="0.2">
      <c r="N105" s="14"/>
    </row>
    <row r="106" spans="14:14" x14ac:dyDescent="0.2">
      <c r="N106" s="14"/>
    </row>
    <row r="107" spans="14:14" x14ac:dyDescent="0.2">
      <c r="N107" s="14"/>
    </row>
    <row r="108" spans="14:14" x14ac:dyDescent="0.2">
      <c r="N108" s="14"/>
    </row>
    <row r="109" spans="14:14" x14ac:dyDescent="0.2">
      <c r="N109" s="14"/>
    </row>
    <row r="110" spans="14:14" x14ac:dyDescent="0.2">
      <c r="N110" s="14"/>
    </row>
    <row r="111" spans="14:14" x14ac:dyDescent="0.2">
      <c r="N111" s="14"/>
    </row>
    <row r="112" spans="14:14" x14ac:dyDescent="0.2">
      <c r="N112" s="14"/>
    </row>
    <row r="113" spans="14:14" x14ac:dyDescent="0.2">
      <c r="N113" s="14"/>
    </row>
    <row r="114" spans="14:14" x14ac:dyDescent="0.2">
      <c r="N114" s="14"/>
    </row>
    <row r="115" spans="14:14" x14ac:dyDescent="0.2">
      <c r="N115" s="14"/>
    </row>
    <row r="116" spans="14:14" x14ac:dyDescent="0.2">
      <c r="N116" s="14"/>
    </row>
  </sheetData>
  <pageMargins left="0.7" right="0.7" top="0.75" bottom="0.75" header="0.3" footer="0.3"/>
  <pageSetup orientation="portrait" r:id="rId1"/>
  <headerFooter>
    <oddHeader>&amp;L&amp;"Calibri"&amp;10&amp;K000000 General Business&amp;1#_x000D_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Date xmlns="632da201-61eb-4654-ace5-2fa0a730a349">2026-03-24T20:01:21+00:00</DocumentDate>
    <Country xmlns="3dc01925-dfcd-429b-9ec8-40719bf8bff2">US</Country>
  </documentManagement>
</p:properties>
</file>

<file path=customXml/item3.xml><?xml version="1.0" encoding="utf-8"?>
<sisl xmlns:xsd="http://www.w3.org/2001/XMLSchema" xmlns:xsi="http://www.w3.org/2001/XMLSchema-instance" xmlns="http://www.boldonjames.com/2008/01/sie/internal/label" sislVersion="0" policy="18fbfd49-c8e6-4618-a77f-5ef25245836c" origin="userSelected">
  <element uid="4ecbf47d-2ec6-497d-85fc-f65b66e62fe7" value=""/>
  <element uid="588104ae-2895-48f0-94e0-4417fcf0f7f0" value=""/>
</sisl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BE054889A3E44FA5484FA33773DB42" ma:contentTypeVersion="2" ma:contentTypeDescription="Create a new document." ma:contentTypeScope="" ma:versionID="c8a7e07023f341b39e16e632f48e2f28">
  <xsd:schema xmlns:xsd="http://www.w3.org/2001/XMLSchema" xmlns:xs="http://www.w3.org/2001/XMLSchema" xmlns:p="http://schemas.microsoft.com/office/2006/metadata/properties" xmlns:ns2="632da201-61eb-4654-ace5-2fa0a730a349" xmlns:ns3="3dc01925-dfcd-429b-9ec8-40719bf8bff2" targetNamespace="http://schemas.microsoft.com/office/2006/metadata/properties" ma:root="true" ma:fieldsID="f7858aa5f45de56e7871059ef174acc5" ns2:_="" ns3:_="">
    <xsd:import namespace="632da201-61eb-4654-ace5-2fa0a730a349"/>
    <xsd:import namespace="3dc01925-dfcd-429b-9ec8-40719bf8bff2"/>
    <xsd:element name="properties">
      <xsd:complexType>
        <xsd:sequence>
          <xsd:element name="documentManagement">
            <xsd:complexType>
              <xsd:all>
                <xsd:element ref="ns2:DocumentDate"/>
                <xsd:element ref="ns3:Count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2da201-61eb-4654-ace5-2fa0a730a349" elementFormDefault="qualified">
    <xsd:import namespace="http://schemas.microsoft.com/office/2006/documentManagement/types"/>
    <xsd:import namespace="http://schemas.microsoft.com/office/infopath/2007/PartnerControls"/>
    <xsd:element name="DocumentDate" ma:index="8" ma:displayName="DocumentDate" ma:default="[today]" ma:format="DateOnly" ma:internalName="Docum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c01925-dfcd-429b-9ec8-40719bf8bff2" elementFormDefault="qualified">
    <xsd:import namespace="http://schemas.microsoft.com/office/2006/documentManagement/types"/>
    <xsd:import namespace="http://schemas.microsoft.com/office/infopath/2007/PartnerControls"/>
    <xsd:element name="Country" ma:index="9" nillable="true" ma:displayName="Country" ma:default="US" ma:format="Dropdown" ma:internalName="Country">
      <xsd:simpleType>
        <xsd:restriction base="dms:Choice">
          <xsd:enumeration value="US"/>
          <xsd:enumeration value="CA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0AB4C3-FA9E-4213-948F-6B415AACA8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2C6569-2E25-4C62-BEF5-277553C30E6D}">
  <ds:schemaRefs>
    <ds:schemaRef ds:uri="http://schemas.microsoft.com/office/2006/metadata/properties"/>
    <ds:schemaRef ds:uri="http://schemas.microsoft.com/office/infopath/2007/PartnerControls"/>
    <ds:schemaRef ds:uri="a749d5ab-16bd-4d49-9d9c-10b30ad886d3"/>
    <ds:schemaRef ds:uri="b351aa4c-e097-4d6b-bc33-91e33b00c9b5"/>
  </ds:schemaRefs>
</ds:datastoreItem>
</file>

<file path=customXml/itemProps3.xml><?xml version="1.0" encoding="utf-8"?>
<ds:datastoreItem xmlns:ds="http://schemas.openxmlformats.org/officeDocument/2006/customXml" ds:itemID="{07B8E23E-2CDE-44F3-B11A-138D3B5AC2D1}">
  <ds:schemaRefs>
    <ds:schemaRef ds:uri="http://www.w3.org/2001/XMLSchema"/>
    <ds:schemaRef ds:uri="http://www.boldonjames.com/2008/01/sie/internal/label"/>
  </ds:schemaRefs>
</ds:datastoreItem>
</file>

<file path=customXml/itemProps4.xml><?xml version="1.0" encoding="utf-8"?>
<ds:datastoreItem xmlns:ds="http://schemas.openxmlformats.org/officeDocument/2006/customXml" ds:itemID="{46631854-831A-4B98-8495-C0091522D2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CPR</vt:lpstr>
      <vt:lpstr>Scheduled cash flows</vt:lpstr>
      <vt:lpstr>Chart EXTERNAL</vt:lpstr>
      <vt:lpstr>CPR!Print_Area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</dc:creator>
  <cp:lastModifiedBy>TOMLINSON Sandy (CNH)</cp:lastModifiedBy>
  <cp:lastPrinted>2020-03-13T18:27:33Z</cp:lastPrinted>
  <dcterms:created xsi:type="dcterms:W3CDTF">2000-06-22T21:04:11Z</dcterms:created>
  <dcterms:modified xsi:type="dcterms:W3CDTF">2026-03-24T15:50:07Z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47be44b4-7b12-48f0-95f9-440593b57f01</vt:lpwstr>
  </property>
  <property fmtid="{D5CDD505-2E9C-101B-9397-08002B2CF9AE}" pid="3" name="bjSaver">
    <vt:lpwstr>qj3p3QF8DI/sqmz3r7A8qzVTElwxYDxv</vt:lpwstr>
  </property>
  <property fmtid="{D5CDD505-2E9C-101B-9397-08002B2CF9AE}" pid="4" name="bjDocumentSecurityLabel">
    <vt:lpwstr>CNH Industrial: GENERAL BUSINESS  Contains no personal data</vt:lpwstr>
  </property>
  <property fmtid="{D5CDD505-2E9C-101B-9397-08002B2CF9AE}" pid="5" name="CNH-Classification">
    <vt:lpwstr>[GENERAL BUSINESS - Contains no personal data]</vt:lpwstr>
  </property>
  <property fmtid="{D5CDD505-2E9C-101B-9397-08002B2CF9AE}" pid="6" name="bjDocumentLabelXML">
    <vt:lpwstr>&lt;?xml version="1.0" encoding="us-ascii"?&gt;&lt;sisl xmlns:xsd="http://www.w3.org/2001/XMLSchema" xmlns:xsi="http://www.w3.org/2001/XMLSchema-instance" sislVersion="0" policy="18fbfd49-c8e6-4618-a77f-5ef25245836c" origin="userSelected" xmlns="http://www.boldonj</vt:lpwstr>
  </property>
  <property fmtid="{D5CDD505-2E9C-101B-9397-08002B2CF9AE}" pid="7" name="bjDocumentLabelXML-0">
    <vt:lpwstr>ames.com/2008/01/sie/internal/label"&gt;&lt;element uid="4ecbf47d-2ec6-497d-85fc-f65b66e62fe7" value="" /&gt;&lt;element uid="588104ae-2895-48f0-94e0-4417fcf0f7f0" value="" /&gt;&lt;/sisl&gt;</vt:lpwstr>
  </property>
  <property fmtid="{D5CDD505-2E9C-101B-9397-08002B2CF9AE}" pid="8" name="bjClsUserRVM">
    <vt:lpwstr>[]</vt:lpwstr>
  </property>
  <property fmtid="{D5CDD505-2E9C-101B-9397-08002B2CF9AE}" pid="9" name="CNH-LabelledBy:">
    <vt:lpwstr>AW155,7/13/2022 2:27:10 PM,GENERAL BUSINESS</vt:lpwstr>
  </property>
  <property fmtid="{D5CDD505-2E9C-101B-9397-08002B2CF9AE}" pid="10" name="SV_QUERY_LIST_4F35BF76-6C0D-4D9B-82B2-816C12CF3733">
    <vt:lpwstr>empty_477D106A-C0D6-4607-AEBD-E2C9D60EA279</vt:lpwstr>
  </property>
  <property fmtid="{D5CDD505-2E9C-101B-9397-08002B2CF9AE}" pid="11" name="SV_HIDDEN_GRID_QUERY_LIST_4F35BF76-6C0D-4D9B-82B2-816C12CF3733">
    <vt:lpwstr>empty_477D106A-C0D6-4607-AEBD-E2C9D60EA279</vt:lpwstr>
  </property>
  <property fmtid="{D5CDD505-2E9C-101B-9397-08002B2CF9AE}" pid="12" name="MSIP_Label_7feb0fb4-c8a5-4461-a7eb-fddbf6a063ea_Enabled">
    <vt:lpwstr>true</vt:lpwstr>
  </property>
  <property fmtid="{D5CDD505-2E9C-101B-9397-08002B2CF9AE}" pid="13" name="MSIP_Label_7feb0fb4-c8a5-4461-a7eb-fddbf6a063ea_SetDate">
    <vt:lpwstr>2024-11-19T18:28:36Z</vt:lpwstr>
  </property>
  <property fmtid="{D5CDD505-2E9C-101B-9397-08002B2CF9AE}" pid="14" name="MSIP_Label_7feb0fb4-c8a5-4461-a7eb-fddbf6a063ea_Method">
    <vt:lpwstr>Standard</vt:lpwstr>
  </property>
  <property fmtid="{D5CDD505-2E9C-101B-9397-08002B2CF9AE}" pid="15" name="MSIP_Label_7feb0fb4-c8a5-4461-a7eb-fddbf6a063ea_Name">
    <vt:lpwstr>General Business</vt:lpwstr>
  </property>
  <property fmtid="{D5CDD505-2E9C-101B-9397-08002B2CF9AE}" pid="16" name="MSIP_Label_7feb0fb4-c8a5-4461-a7eb-fddbf6a063ea_SiteId">
    <vt:lpwstr>79310fb0-d39b-486b-b77b-25f3e0c82a0e</vt:lpwstr>
  </property>
  <property fmtid="{D5CDD505-2E9C-101B-9397-08002B2CF9AE}" pid="17" name="MSIP_Label_7feb0fb4-c8a5-4461-a7eb-fddbf6a063ea_ActionId">
    <vt:lpwstr>bf4fbdbc-ba10-4427-ad14-5ac9ab5a40aa</vt:lpwstr>
  </property>
  <property fmtid="{D5CDD505-2E9C-101B-9397-08002B2CF9AE}" pid="18" name="MSIP_Label_7feb0fb4-c8a5-4461-a7eb-fddbf6a063ea_ContentBits">
    <vt:lpwstr>1</vt:lpwstr>
  </property>
  <property fmtid="{D5CDD505-2E9C-101B-9397-08002B2CF9AE}" pid="19" name="MediaServiceImageTags">
    <vt:lpwstr/>
  </property>
  <property fmtid="{D5CDD505-2E9C-101B-9397-08002B2CF9AE}" pid="20" name="ContentTypeId">
    <vt:lpwstr>0x01010072BE054889A3E44FA5484FA33773DB42</vt:lpwstr>
  </property>
</Properties>
</file>